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llglobal-my.sharepoint.com/personal/mpurushotham_limra_com/Documents/Documents/TO NEW LAPTOP/To I drive/MI Subgroup/MI Rec 2025/"/>
    </mc:Choice>
  </mc:AlternateContent>
  <xr:revisionPtr revIDLastSave="0" documentId="8_{3D96D60A-CE56-4E8E-AB80-47BF9E776629}" xr6:coauthVersionLast="47" xr6:coauthVersionMax="47" xr10:uidLastSave="{00000000-0000-0000-0000-000000000000}"/>
  <bookViews>
    <workbookView xWindow="-120" yWindow="-120" windowWidth="29040" windowHeight="17520" tabRatio="787" xr2:uid="{00000000-000D-0000-FFFF-FFFF00000000}"/>
  </bookViews>
  <sheets>
    <sheet name="2025 HMI and FMI" sheetId="4" r:id="rId1"/>
    <sheet name="HMI - 2025 Scale" sheetId="8" r:id="rId2"/>
    <sheet name="HMI - Year over Year change" sheetId="7" r:id="rId3"/>
    <sheet name="FMI - 2025 Basic Scale" sheetId="10" r:id="rId4"/>
    <sheet name="FMI - 2025 Loaded Scale" sheetId="11" r:id="rId5"/>
    <sheet name="Example Application - HMI" sheetId="6" r:id="rId6"/>
    <sheet name="Example Application - FMI" sheetId="20" r:id="rId7"/>
    <sheet name="Reference - Age and Cal Yr MI" sheetId="2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2" i="6" l="1"/>
  <c r="F21" i="6"/>
  <c r="F20" i="6"/>
  <c r="F19" i="6"/>
  <c r="F18" i="6"/>
  <c r="F17" i="6"/>
  <c r="F16" i="6"/>
  <c r="F15" i="6"/>
  <c r="F14" i="6"/>
  <c r="F13" i="6"/>
  <c r="F12" i="6"/>
  <c r="F11" i="6"/>
  <c r="F10" i="6"/>
  <c r="F9" i="6"/>
  <c r="E22" i="6"/>
  <c r="E21" i="6"/>
  <c r="E20" i="6"/>
  <c r="E19" i="6"/>
  <c r="E18" i="6"/>
  <c r="E17" i="6"/>
  <c r="E16" i="6"/>
  <c r="E15" i="6"/>
  <c r="E14" i="6"/>
  <c r="E13" i="6"/>
  <c r="E12" i="6"/>
  <c r="E11" i="6"/>
  <c r="E10" i="6"/>
  <c r="E9" i="6"/>
  <c r="C124" i="7"/>
  <c r="B124" i="7"/>
  <c r="C123" i="7"/>
  <c r="B123" i="7"/>
  <c r="C122" i="7"/>
  <c r="B122" i="7"/>
  <c r="C121" i="7"/>
  <c r="B121" i="7"/>
  <c r="C120" i="7"/>
  <c r="B120" i="7"/>
  <c r="C119" i="7"/>
  <c r="B119" i="7"/>
  <c r="C118" i="7"/>
  <c r="B118" i="7"/>
  <c r="C117" i="7"/>
  <c r="B117" i="7"/>
  <c r="C116" i="7"/>
  <c r="B116" i="7"/>
  <c r="C115" i="7"/>
  <c r="B115" i="7"/>
  <c r="C114" i="7"/>
  <c r="B114" i="7"/>
  <c r="C113" i="7"/>
  <c r="B113" i="7"/>
  <c r="C112" i="7"/>
  <c r="B112" i="7"/>
  <c r="C111" i="7"/>
  <c r="B111" i="7"/>
  <c r="C110" i="7"/>
  <c r="B110" i="7"/>
  <c r="C109" i="7"/>
  <c r="B109" i="7"/>
  <c r="C108" i="7"/>
  <c r="B108" i="7"/>
  <c r="C107" i="7"/>
  <c r="B107" i="7"/>
  <c r="C106" i="7"/>
  <c r="B106" i="7"/>
  <c r="C105" i="7"/>
  <c r="B105" i="7"/>
  <c r="C104" i="7"/>
  <c r="B104" i="7"/>
  <c r="C103" i="7"/>
  <c r="B103" i="7"/>
  <c r="C102" i="7"/>
  <c r="B102" i="7"/>
  <c r="C101" i="7"/>
  <c r="B101" i="7"/>
  <c r="C100" i="7"/>
  <c r="B100" i="7"/>
  <c r="C99" i="7"/>
  <c r="B99" i="7"/>
  <c r="C98" i="7"/>
  <c r="B98" i="7"/>
  <c r="C97" i="7"/>
  <c r="B97" i="7"/>
  <c r="C96" i="7"/>
  <c r="B96" i="7"/>
  <c r="C95" i="7"/>
  <c r="B95" i="7"/>
  <c r="C94" i="7"/>
  <c r="B94" i="7"/>
  <c r="C93" i="7"/>
  <c r="B93" i="7"/>
  <c r="C92" i="7"/>
  <c r="B92" i="7"/>
  <c r="C91" i="7"/>
  <c r="B91" i="7"/>
  <c r="C90" i="7"/>
  <c r="B90" i="7"/>
  <c r="C89" i="7"/>
  <c r="B89" i="7"/>
  <c r="C88" i="7"/>
  <c r="B88" i="7"/>
  <c r="C87" i="7"/>
  <c r="B87" i="7"/>
  <c r="C86" i="7"/>
  <c r="B86" i="7"/>
  <c r="C85" i="7"/>
  <c r="B85" i="7"/>
  <c r="C84" i="7"/>
  <c r="B84" i="7"/>
  <c r="C83" i="7"/>
  <c r="B83" i="7"/>
  <c r="C82" i="7"/>
  <c r="B82" i="7"/>
  <c r="C81" i="7"/>
  <c r="B81" i="7"/>
  <c r="C80" i="7"/>
  <c r="B80" i="7"/>
  <c r="C79" i="7"/>
  <c r="B79" i="7"/>
  <c r="C78" i="7"/>
  <c r="B78" i="7"/>
  <c r="C77" i="7"/>
  <c r="B77" i="7"/>
  <c r="C76" i="7"/>
  <c r="B76" i="7"/>
  <c r="C75" i="7"/>
  <c r="B75" i="7"/>
  <c r="C74" i="7"/>
  <c r="B74" i="7"/>
  <c r="C73" i="7"/>
  <c r="B73" i="7"/>
  <c r="C72" i="7"/>
  <c r="B72" i="7"/>
  <c r="C71" i="7"/>
  <c r="B71" i="7"/>
  <c r="C70" i="7"/>
  <c r="B70" i="7"/>
  <c r="C69" i="7"/>
  <c r="B69" i="7"/>
  <c r="C68" i="7"/>
  <c r="B68" i="7"/>
  <c r="C67" i="7"/>
  <c r="B67" i="7"/>
  <c r="C66" i="7"/>
  <c r="B66" i="7"/>
  <c r="C65" i="7"/>
  <c r="B65" i="7"/>
  <c r="C64" i="7"/>
  <c r="B64" i="7"/>
  <c r="C63" i="7"/>
  <c r="B63" i="7"/>
  <c r="C62" i="7"/>
  <c r="B62" i="7"/>
  <c r="C61" i="7"/>
  <c r="B61" i="7"/>
  <c r="C60" i="7"/>
  <c r="B60" i="7"/>
  <c r="C59" i="7"/>
  <c r="B59" i="7"/>
  <c r="C58" i="7"/>
  <c r="B58" i="7"/>
  <c r="C57" i="7"/>
  <c r="B57" i="7"/>
  <c r="C56" i="7"/>
  <c r="B56" i="7"/>
  <c r="C55" i="7"/>
  <c r="B55" i="7"/>
  <c r="C54" i="7"/>
  <c r="B54" i="7"/>
  <c r="C53" i="7"/>
  <c r="B53" i="7"/>
  <c r="C52" i="7"/>
  <c r="B52" i="7"/>
  <c r="C51" i="7"/>
  <c r="B51" i="7"/>
  <c r="C50" i="7"/>
  <c r="B50" i="7"/>
  <c r="C49" i="7"/>
  <c r="B49" i="7"/>
  <c r="C48" i="7"/>
  <c r="B48" i="7"/>
  <c r="C47" i="7"/>
  <c r="B47" i="7"/>
  <c r="C46" i="7"/>
  <c r="B46" i="7"/>
  <c r="C45" i="7"/>
  <c r="B45" i="7"/>
  <c r="C44" i="7"/>
  <c r="B44" i="7"/>
  <c r="C43" i="7"/>
  <c r="B43" i="7"/>
  <c r="C42" i="7"/>
  <c r="B42" i="7"/>
  <c r="C41" i="7"/>
  <c r="B41" i="7"/>
  <c r="C40" i="7"/>
  <c r="B40" i="7"/>
  <c r="C39" i="7"/>
  <c r="B39" i="7"/>
  <c r="C38" i="7"/>
  <c r="B38" i="7"/>
  <c r="C37" i="7"/>
  <c r="B37" i="7"/>
  <c r="C36" i="7"/>
  <c r="B36" i="7"/>
  <c r="C35" i="7"/>
  <c r="B35" i="7"/>
  <c r="C34" i="7"/>
  <c r="B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C6" i="7"/>
  <c r="B6" i="7"/>
  <c r="C5" i="7"/>
  <c r="B5" i="7"/>
  <c r="D84" i="20"/>
  <c r="D83" i="20"/>
  <c r="D82" i="20"/>
  <c r="D81" i="20"/>
  <c r="D80" i="20"/>
  <c r="D79" i="20"/>
  <c r="D78" i="20"/>
  <c r="D77" i="20"/>
  <c r="D76" i="20"/>
  <c r="D75" i="20"/>
  <c r="D74" i="20"/>
  <c r="D73" i="20"/>
  <c r="D72" i="20"/>
  <c r="D71" i="20"/>
  <c r="D70" i="20"/>
  <c r="D69" i="20"/>
  <c r="D68" i="20"/>
  <c r="D67" i="20"/>
  <c r="D66" i="20"/>
  <c r="D65" i="20"/>
  <c r="D64" i="20"/>
  <c r="D63" i="20"/>
  <c r="D62" i="20"/>
  <c r="D61" i="20"/>
  <c r="D60" i="20"/>
  <c r="D59" i="20"/>
  <c r="D58" i="20"/>
  <c r="D57" i="20"/>
  <c r="D56" i="20"/>
  <c r="D55" i="20"/>
  <c r="D54" i="20"/>
  <c r="D53" i="20"/>
  <c r="D52" i="20"/>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23" i="20"/>
  <c r="D22" i="20"/>
  <c r="D21" i="20"/>
  <c r="D20" i="20"/>
  <c r="D19" i="20"/>
  <c r="D18" i="20"/>
  <c r="D17" i="20"/>
  <c r="D16" i="20"/>
  <c r="D15" i="20"/>
  <c r="D14" i="20"/>
  <c r="D13" i="20"/>
  <c r="D12" i="20"/>
  <c r="D11" i="20"/>
  <c r="D10" i="20"/>
  <c r="D9" i="20"/>
  <c r="L5" i="7" l="1"/>
  <c r="E120" i="7"/>
  <c r="G120" i="7" s="1"/>
  <c r="D120" i="7"/>
  <c r="E119" i="7"/>
  <c r="D119" i="7"/>
  <c r="E112" i="7"/>
  <c r="G112" i="7" s="1"/>
  <c r="D112" i="7"/>
  <c r="F112" i="7" s="1"/>
  <c r="E111" i="7"/>
  <c r="G111" i="7" s="1"/>
  <c r="D111" i="7"/>
  <c r="F111" i="7" s="1"/>
  <c r="E104" i="7"/>
  <c r="G104" i="7" s="1"/>
  <c r="D104" i="7"/>
  <c r="F104" i="7" s="1"/>
  <c r="E103" i="7"/>
  <c r="G103" i="7" s="1"/>
  <c r="D103" i="7"/>
  <c r="F103" i="7" s="1"/>
  <c r="E96" i="7"/>
  <c r="G96" i="7" s="1"/>
  <c r="D96" i="7"/>
  <c r="F96" i="7" s="1"/>
  <c r="E95" i="7"/>
  <c r="G95" i="7" s="1"/>
  <c r="D95" i="7"/>
  <c r="F95" i="7" s="1"/>
  <c r="E88" i="7"/>
  <c r="G88" i="7" s="1"/>
  <c r="D88" i="7"/>
  <c r="F88" i="7" s="1"/>
  <c r="E87" i="7"/>
  <c r="G87" i="7" s="1"/>
  <c r="D87" i="7"/>
  <c r="F87" i="7" s="1"/>
  <c r="E80" i="7"/>
  <c r="G80" i="7" s="1"/>
  <c r="D80" i="7"/>
  <c r="F80" i="7" s="1"/>
  <c r="E79" i="7"/>
  <c r="G79" i="7" s="1"/>
  <c r="D79" i="7"/>
  <c r="F79" i="7" s="1"/>
  <c r="E72" i="7"/>
  <c r="G72" i="7" s="1"/>
  <c r="D72" i="7"/>
  <c r="F72" i="7" s="1"/>
  <c r="E71" i="7"/>
  <c r="G71" i="7" s="1"/>
  <c r="D71" i="7"/>
  <c r="F71" i="7" s="1"/>
  <c r="E64" i="7"/>
  <c r="G64" i="7" s="1"/>
  <c r="D64" i="7"/>
  <c r="F64" i="7" s="1"/>
  <c r="E63" i="7"/>
  <c r="G63" i="7" s="1"/>
  <c r="D63" i="7"/>
  <c r="F63" i="7" s="1"/>
  <c r="D62" i="7"/>
  <c r="E61" i="7"/>
  <c r="E56" i="7"/>
  <c r="G56" i="7" s="1"/>
  <c r="D56" i="7"/>
  <c r="F56" i="7" s="1"/>
  <c r="E55" i="7"/>
  <c r="G55" i="7" s="1"/>
  <c r="D55" i="7"/>
  <c r="F55" i="7" s="1"/>
  <c r="D54" i="7"/>
  <c r="F54" i="7" s="1"/>
  <c r="E53" i="7"/>
  <c r="G53" i="7" s="1"/>
  <c r="E48" i="7"/>
  <c r="G48" i="7" s="1"/>
  <c r="D48" i="7"/>
  <c r="F48" i="7" s="1"/>
  <c r="E47" i="7"/>
  <c r="G47" i="7" s="1"/>
  <c r="D47" i="7"/>
  <c r="F47" i="7" s="1"/>
  <c r="D46" i="7"/>
  <c r="F46" i="7" s="1"/>
  <c r="E45" i="7"/>
  <c r="E40" i="7"/>
  <c r="G40" i="7" s="1"/>
  <c r="D40" i="7"/>
  <c r="F40" i="7" s="1"/>
  <c r="E39" i="7"/>
  <c r="G39" i="7" s="1"/>
  <c r="D39" i="7"/>
  <c r="F39" i="7" s="1"/>
  <c r="D38" i="7"/>
  <c r="E37" i="7"/>
  <c r="E32" i="7"/>
  <c r="G32" i="7" s="1"/>
  <c r="D32" i="7"/>
  <c r="F32" i="7" s="1"/>
  <c r="E31" i="7"/>
  <c r="G31" i="7" s="1"/>
  <c r="D31" i="7"/>
  <c r="F31" i="7" s="1"/>
  <c r="D30" i="7"/>
  <c r="F30" i="7" s="1"/>
  <c r="E29" i="7"/>
  <c r="E24" i="7"/>
  <c r="G24" i="7" s="1"/>
  <c r="D24" i="7"/>
  <c r="F24" i="7" s="1"/>
  <c r="E23" i="7"/>
  <c r="G23" i="7" s="1"/>
  <c r="D23" i="7"/>
  <c r="F23" i="7" s="1"/>
  <c r="D22" i="7"/>
  <c r="F22" i="7" s="1"/>
  <c r="E21" i="7"/>
  <c r="G21" i="7" s="1"/>
  <c r="E16" i="7"/>
  <c r="G16" i="7" s="1"/>
  <c r="D16" i="7"/>
  <c r="F16" i="7" s="1"/>
  <c r="E15" i="7"/>
  <c r="G15" i="7" s="1"/>
  <c r="D15" i="7"/>
  <c r="F15" i="7" s="1"/>
  <c r="D14" i="7"/>
  <c r="E13" i="7"/>
  <c r="G13" i="7" s="1"/>
  <c r="E8" i="7"/>
  <c r="G8" i="7" s="1"/>
  <c r="D8" i="7"/>
  <c r="F8" i="7" s="1"/>
  <c r="E7" i="7"/>
  <c r="G7" i="7" s="1"/>
  <c r="D7" i="7"/>
  <c r="F7" i="7" s="1"/>
  <c r="D6" i="7"/>
  <c r="F6" i="7" s="1"/>
  <c r="E5" i="7"/>
  <c r="G5" i="7" s="1"/>
  <c r="F120" i="7"/>
  <c r="G119" i="7"/>
  <c r="F119" i="7"/>
  <c r="F62" i="7"/>
  <c r="G61" i="7"/>
  <c r="G45" i="7"/>
  <c r="F38" i="7"/>
  <c r="G37" i="7"/>
  <c r="G29" i="7"/>
  <c r="F14" i="7"/>
  <c r="E124" i="7"/>
  <c r="G124" i="7" s="1"/>
  <c r="D124" i="7"/>
  <c r="F124" i="7" s="1"/>
  <c r="E123" i="7"/>
  <c r="G123" i="7" s="1"/>
  <c r="D123" i="7"/>
  <c r="F123" i="7" s="1"/>
  <c r="E122" i="7"/>
  <c r="G122" i="7" s="1"/>
  <c r="D122" i="7"/>
  <c r="F122" i="7" s="1"/>
  <c r="E121" i="7"/>
  <c r="G121" i="7" s="1"/>
  <c r="D121" i="7"/>
  <c r="F121" i="7" s="1"/>
  <c r="E118" i="7"/>
  <c r="G118" i="7" s="1"/>
  <c r="D118" i="7"/>
  <c r="F118" i="7" s="1"/>
  <c r="E117" i="7"/>
  <c r="G117" i="7" s="1"/>
  <c r="D117" i="7"/>
  <c r="F117" i="7" s="1"/>
  <c r="E116" i="7"/>
  <c r="G116" i="7" s="1"/>
  <c r="D116" i="7"/>
  <c r="F116" i="7" s="1"/>
  <c r="E115" i="7"/>
  <c r="G115" i="7" s="1"/>
  <c r="D115" i="7"/>
  <c r="F115" i="7" s="1"/>
  <c r="E114" i="7"/>
  <c r="G114" i="7" s="1"/>
  <c r="D114" i="7"/>
  <c r="F114" i="7" s="1"/>
  <c r="E113" i="7"/>
  <c r="G113" i="7" s="1"/>
  <c r="D113" i="7"/>
  <c r="F113" i="7" s="1"/>
  <c r="E110" i="7"/>
  <c r="G110" i="7" s="1"/>
  <c r="D110" i="7"/>
  <c r="F110" i="7" s="1"/>
  <c r="E109" i="7"/>
  <c r="G109" i="7" s="1"/>
  <c r="D109" i="7"/>
  <c r="F109" i="7" s="1"/>
  <c r="E108" i="7"/>
  <c r="G108" i="7" s="1"/>
  <c r="D108" i="7"/>
  <c r="F108" i="7" s="1"/>
  <c r="E107" i="7"/>
  <c r="G107" i="7" s="1"/>
  <c r="D107" i="7"/>
  <c r="F107" i="7" s="1"/>
  <c r="E106" i="7"/>
  <c r="G106" i="7" s="1"/>
  <c r="D106" i="7"/>
  <c r="F106" i="7" s="1"/>
  <c r="E105" i="7"/>
  <c r="G105" i="7" s="1"/>
  <c r="D105" i="7"/>
  <c r="F105" i="7" s="1"/>
  <c r="E102" i="7"/>
  <c r="G102" i="7" s="1"/>
  <c r="D102" i="7"/>
  <c r="F102" i="7" s="1"/>
  <c r="E101" i="7"/>
  <c r="G101" i="7" s="1"/>
  <c r="D101" i="7"/>
  <c r="F101" i="7" s="1"/>
  <c r="E100" i="7"/>
  <c r="G100" i="7" s="1"/>
  <c r="D100" i="7"/>
  <c r="F100" i="7" s="1"/>
  <c r="E99" i="7"/>
  <c r="G99" i="7" s="1"/>
  <c r="D99" i="7"/>
  <c r="F99" i="7" s="1"/>
  <c r="E98" i="7"/>
  <c r="G98" i="7" s="1"/>
  <c r="D98" i="7"/>
  <c r="F98" i="7" s="1"/>
  <c r="E97" i="7"/>
  <c r="G97" i="7" s="1"/>
  <c r="D97" i="7"/>
  <c r="F97" i="7" s="1"/>
  <c r="E94" i="7"/>
  <c r="G94" i="7" s="1"/>
  <c r="D94" i="7"/>
  <c r="F94" i="7" s="1"/>
  <c r="E93" i="7"/>
  <c r="G93" i="7" s="1"/>
  <c r="D93" i="7"/>
  <c r="F93" i="7" s="1"/>
  <c r="E92" i="7"/>
  <c r="G92" i="7" s="1"/>
  <c r="D92" i="7"/>
  <c r="F92" i="7" s="1"/>
  <c r="E91" i="7"/>
  <c r="G91" i="7" s="1"/>
  <c r="D91" i="7"/>
  <c r="F91" i="7" s="1"/>
  <c r="E90" i="7"/>
  <c r="G90" i="7" s="1"/>
  <c r="D90" i="7"/>
  <c r="F90" i="7" s="1"/>
  <c r="E89" i="7"/>
  <c r="G89" i="7" s="1"/>
  <c r="D89" i="7"/>
  <c r="F89" i="7" s="1"/>
  <c r="E86" i="7"/>
  <c r="G86" i="7" s="1"/>
  <c r="D86" i="7"/>
  <c r="F86" i="7" s="1"/>
  <c r="E85" i="7"/>
  <c r="G85" i="7" s="1"/>
  <c r="D85" i="7"/>
  <c r="F85" i="7" s="1"/>
  <c r="E84" i="7"/>
  <c r="G84" i="7" s="1"/>
  <c r="D84" i="7"/>
  <c r="F84" i="7" s="1"/>
  <c r="E83" i="7"/>
  <c r="G83" i="7" s="1"/>
  <c r="D83" i="7"/>
  <c r="F83" i="7" s="1"/>
  <c r="E82" i="7"/>
  <c r="G82" i="7" s="1"/>
  <c r="D82" i="7"/>
  <c r="F82" i="7" s="1"/>
  <c r="E81" i="7"/>
  <c r="G81" i="7" s="1"/>
  <c r="D81" i="7"/>
  <c r="F81" i="7" s="1"/>
  <c r="E78" i="7"/>
  <c r="G78" i="7" s="1"/>
  <c r="D78" i="7"/>
  <c r="F78" i="7" s="1"/>
  <c r="E77" i="7"/>
  <c r="G77" i="7" s="1"/>
  <c r="D77" i="7"/>
  <c r="F77" i="7" s="1"/>
  <c r="E76" i="7"/>
  <c r="G76" i="7" s="1"/>
  <c r="D76" i="7"/>
  <c r="F76" i="7" s="1"/>
  <c r="E75" i="7"/>
  <c r="G75" i="7" s="1"/>
  <c r="D75" i="7"/>
  <c r="F75" i="7" s="1"/>
  <c r="E74" i="7"/>
  <c r="G74" i="7" s="1"/>
  <c r="D74" i="7"/>
  <c r="F74" i="7" s="1"/>
  <c r="E73" i="7"/>
  <c r="G73" i="7" s="1"/>
  <c r="D73" i="7"/>
  <c r="F73" i="7" s="1"/>
  <c r="E70" i="7"/>
  <c r="G70" i="7" s="1"/>
  <c r="D70" i="7"/>
  <c r="F70" i="7" s="1"/>
  <c r="E69" i="7"/>
  <c r="G69" i="7" s="1"/>
  <c r="D69" i="7"/>
  <c r="F69" i="7" s="1"/>
  <c r="E68" i="7"/>
  <c r="G68" i="7" s="1"/>
  <c r="D68" i="7"/>
  <c r="F68" i="7" s="1"/>
  <c r="E67" i="7"/>
  <c r="G67" i="7" s="1"/>
  <c r="D67" i="7"/>
  <c r="F67" i="7" s="1"/>
  <c r="E66" i="7"/>
  <c r="G66" i="7" s="1"/>
  <c r="D66" i="7"/>
  <c r="F66" i="7" s="1"/>
  <c r="E65" i="7"/>
  <c r="G65" i="7" s="1"/>
  <c r="D65" i="7"/>
  <c r="F65" i="7" s="1"/>
  <c r="E62" i="7"/>
  <c r="G62" i="7" s="1"/>
  <c r="D61" i="7"/>
  <c r="F61" i="7" s="1"/>
  <c r="E60" i="7"/>
  <c r="G60" i="7" s="1"/>
  <c r="D60" i="7"/>
  <c r="F60" i="7" s="1"/>
  <c r="E59" i="7"/>
  <c r="G59" i="7" s="1"/>
  <c r="D59" i="7"/>
  <c r="F59" i="7" s="1"/>
  <c r="E58" i="7"/>
  <c r="G58" i="7" s="1"/>
  <c r="D58" i="7"/>
  <c r="F58" i="7" s="1"/>
  <c r="E57" i="7"/>
  <c r="G57" i="7" s="1"/>
  <c r="D57" i="7"/>
  <c r="F57" i="7" s="1"/>
  <c r="E54" i="7"/>
  <c r="G54" i="7" s="1"/>
  <c r="D53" i="7"/>
  <c r="F53" i="7" s="1"/>
  <c r="E52" i="7"/>
  <c r="G52" i="7" s="1"/>
  <c r="D52" i="7"/>
  <c r="F52" i="7" s="1"/>
  <c r="E51" i="7"/>
  <c r="G51" i="7" s="1"/>
  <c r="D51" i="7"/>
  <c r="F51" i="7" s="1"/>
  <c r="E50" i="7"/>
  <c r="G50" i="7" s="1"/>
  <c r="D50" i="7"/>
  <c r="F50" i="7" s="1"/>
  <c r="E49" i="7"/>
  <c r="G49" i="7" s="1"/>
  <c r="D49" i="7"/>
  <c r="F49" i="7" s="1"/>
  <c r="E46" i="7"/>
  <c r="G46" i="7" s="1"/>
  <c r="D45" i="7"/>
  <c r="F45" i="7" s="1"/>
  <c r="E44" i="7"/>
  <c r="G44" i="7" s="1"/>
  <c r="D44" i="7"/>
  <c r="F44" i="7" s="1"/>
  <c r="E43" i="7"/>
  <c r="G43" i="7" s="1"/>
  <c r="D43" i="7"/>
  <c r="F43" i="7" s="1"/>
  <c r="E42" i="7"/>
  <c r="G42" i="7" s="1"/>
  <c r="D42" i="7"/>
  <c r="F42" i="7" s="1"/>
  <c r="E41" i="7"/>
  <c r="G41" i="7" s="1"/>
  <c r="D41" i="7"/>
  <c r="F41" i="7" s="1"/>
  <c r="E38" i="7"/>
  <c r="G38" i="7" s="1"/>
  <c r="D37" i="7"/>
  <c r="F37" i="7" s="1"/>
  <c r="E36" i="7"/>
  <c r="G36" i="7" s="1"/>
  <c r="D36" i="7"/>
  <c r="F36" i="7" s="1"/>
  <c r="E35" i="7"/>
  <c r="G35" i="7" s="1"/>
  <c r="D35" i="7"/>
  <c r="F35" i="7" s="1"/>
  <c r="E34" i="7"/>
  <c r="G34" i="7" s="1"/>
  <c r="D34" i="7"/>
  <c r="F34" i="7" s="1"/>
  <c r="E33" i="7"/>
  <c r="G33" i="7" s="1"/>
  <c r="D33" i="7"/>
  <c r="F33" i="7" s="1"/>
  <c r="E30" i="7"/>
  <c r="G30" i="7" s="1"/>
  <c r="D29" i="7"/>
  <c r="F29" i="7" s="1"/>
  <c r="E28" i="7"/>
  <c r="G28" i="7" s="1"/>
  <c r="D28" i="7"/>
  <c r="F28" i="7" s="1"/>
  <c r="E27" i="7"/>
  <c r="G27" i="7" s="1"/>
  <c r="D27" i="7"/>
  <c r="F27" i="7" s="1"/>
  <c r="E26" i="7"/>
  <c r="G26" i="7" s="1"/>
  <c r="D26" i="7"/>
  <c r="F26" i="7" s="1"/>
  <c r="E25" i="7"/>
  <c r="G25" i="7" s="1"/>
  <c r="D25" i="7"/>
  <c r="F25" i="7" s="1"/>
  <c r="E22" i="7"/>
  <c r="G22" i="7" s="1"/>
  <c r="D21" i="7"/>
  <c r="F21" i="7" s="1"/>
  <c r="E20" i="7"/>
  <c r="G20" i="7" s="1"/>
  <c r="D20" i="7"/>
  <c r="F20" i="7" s="1"/>
  <c r="E19" i="7"/>
  <c r="G19" i="7" s="1"/>
  <c r="D19" i="7"/>
  <c r="F19" i="7" s="1"/>
  <c r="E18" i="7"/>
  <c r="G18" i="7" s="1"/>
  <c r="D18" i="7"/>
  <c r="F18" i="7" s="1"/>
  <c r="E17" i="7"/>
  <c r="G17" i="7" s="1"/>
  <c r="D17" i="7"/>
  <c r="F17" i="7" s="1"/>
  <c r="E14" i="7"/>
  <c r="G14" i="7" s="1"/>
  <c r="D13" i="7"/>
  <c r="F13" i="7" s="1"/>
  <c r="E12" i="7"/>
  <c r="G12" i="7" s="1"/>
  <c r="D12" i="7"/>
  <c r="F12" i="7" s="1"/>
  <c r="E11" i="7"/>
  <c r="G11" i="7" s="1"/>
  <c r="D11" i="7"/>
  <c r="F11" i="7" s="1"/>
  <c r="E10" i="7"/>
  <c r="G10" i="7" s="1"/>
  <c r="D10" i="7"/>
  <c r="F10" i="7" s="1"/>
  <c r="E9" i="7"/>
  <c r="G9" i="7" s="1"/>
  <c r="D9" i="7"/>
  <c r="F9" i="7" s="1"/>
  <c r="E6" i="7"/>
  <c r="G6" i="7" s="1"/>
  <c r="D5" i="7"/>
  <c r="F5" i="7" s="1"/>
  <c r="A11" i="20" l="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10" i="20"/>
  <c r="F6" i="20" l="1"/>
  <c r="G6" i="20" s="1"/>
  <c r="H6" i="20" s="1"/>
  <c r="I6" i="20" s="1"/>
  <c r="J6" i="20" s="1"/>
  <c r="K6" i="20" s="1"/>
  <c r="L6" i="20" s="1"/>
  <c r="M6" i="20" s="1"/>
  <c r="N6" i="20" s="1"/>
  <c r="O6" i="20" s="1"/>
  <c r="P6" i="20" l="1"/>
  <c r="Q6" i="20" s="1"/>
  <c r="R6" i="20" s="1"/>
  <c r="S6" i="20" s="1"/>
  <c r="T6" i="20" s="1"/>
  <c r="U6" i="20" s="1"/>
  <c r="V6" i="20" s="1"/>
  <c r="W6" i="20" s="1"/>
  <c r="K124" i="7" l="1"/>
  <c r="J124" i="7"/>
  <c r="K123" i="7"/>
  <c r="J123" i="7"/>
  <c r="K122" i="7"/>
  <c r="J122" i="7"/>
  <c r="K121" i="7"/>
  <c r="J121" i="7"/>
  <c r="K120" i="7"/>
  <c r="J120" i="7"/>
  <c r="K119" i="7"/>
  <c r="J119" i="7"/>
  <c r="K118" i="7"/>
  <c r="J118" i="7"/>
  <c r="K117" i="7"/>
  <c r="J117" i="7"/>
  <c r="K116" i="7"/>
  <c r="J116" i="7"/>
  <c r="K115" i="7"/>
  <c r="J115" i="7"/>
  <c r="K114" i="7"/>
  <c r="J114" i="7"/>
  <c r="K113" i="7"/>
  <c r="J113" i="7"/>
  <c r="K112" i="7"/>
  <c r="J112" i="7"/>
  <c r="K111" i="7"/>
  <c r="J111" i="7"/>
  <c r="K110" i="7"/>
  <c r="J110" i="7"/>
  <c r="K109" i="7"/>
  <c r="J109" i="7"/>
  <c r="K108" i="7"/>
  <c r="J108" i="7"/>
  <c r="K107" i="7"/>
  <c r="J107" i="7"/>
  <c r="K106" i="7"/>
  <c r="J106" i="7"/>
  <c r="K105" i="7"/>
  <c r="J105" i="7"/>
  <c r="K104" i="7"/>
  <c r="J104" i="7"/>
  <c r="K103" i="7"/>
  <c r="J103" i="7"/>
  <c r="K102" i="7"/>
  <c r="J102" i="7"/>
  <c r="K101" i="7"/>
  <c r="J101" i="7"/>
  <c r="K100" i="7"/>
  <c r="J100" i="7"/>
  <c r="K99" i="7"/>
  <c r="J99" i="7"/>
  <c r="K98" i="7"/>
  <c r="J98" i="7"/>
  <c r="K97" i="7"/>
  <c r="J97" i="7"/>
  <c r="K96" i="7"/>
  <c r="J96" i="7"/>
  <c r="K95" i="7"/>
  <c r="J95" i="7"/>
  <c r="K94" i="7"/>
  <c r="J94" i="7"/>
  <c r="K93" i="7"/>
  <c r="J93" i="7"/>
  <c r="K92" i="7"/>
  <c r="J92" i="7"/>
  <c r="K91" i="7"/>
  <c r="J91" i="7"/>
  <c r="K90" i="7"/>
  <c r="J90" i="7"/>
  <c r="K89" i="7"/>
  <c r="J89" i="7"/>
  <c r="K88" i="7"/>
  <c r="J88" i="7"/>
  <c r="K87" i="7"/>
  <c r="J87" i="7"/>
  <c r="K86" i="7"/>
  <c r="J86" i="7"/>
  <c r="K85" i="7"/>
  <c r="J85" i="7"/>
  <c r="K84" i="7"/>
  <c r="J84" i="7"/>
  <c r="K83" i="7"/>
  <c r="J83" i="7"/>
  <c r="K82" i="7"/>
  <c r="J82" i="7"/>
  <c r="K81" i="7"/>
  <c r="J81" i="7"/>
  <c r="K80" i="7"/>
  <c r="J80" i="7"/>
  <c r="K79" i="7"/>
  <c r="J79" i="7"/>
  <c r="K78" i="7"/>
  <c r="J78" i="7"/>
  <c r="K77" i="7"/>
  <c r="J77" i="7"/>
  <c r="K76" i="7"/>
  <c r="J76" i="7"/>
  <c r="K75" i="7"/>
  <c r="J75" i="7"/>
  <c r="K74" i="7"/>
  <c r="J74" i="7"/>
  <c r="K73" i="7"/>
  <c r="J73" i="7"/>
  <c r="K72" i="7"/>
  <c r="J72" i="7"/>
  <c r="K71" i="7"/>
  <c r="J71" i="7"/>
  <c r="K70" i="7"/>
  <c r="J70" i="7"/>
  <c r="K69" i="7"/>
  <c r="J69" i="7"/>
  <c r="K68" i="7"/>
  <c r="J68" i="7"/>
  <c r="K67" i="7"/>
  <c r="J67" i="7"/>
  <c r="K66" i="7"/>
  <c r="J66" i="7"/>
  <c r="K65" i="7"/>
  <c r="J65" i="7"/>
  <c r="K64" i="7"/>
  <c r="J64" i="7"/>
  <c r="K63" i="7"/>
  <c r="J63" i="7"/>
  <c r="K62" i="7"/>
  <c r="J62" i="7"/>
  <c r="K61" i="7"/>
  <c r="J61" i="7"/>
  <c r="K60" i="7"/>
  <c r="J60" i="7"/>
  <c r="K59" i="7"/>
  <c r="J59" i="7"/>
  <c r="K58" i="7"/>
  <c r="J58" i="7"/>
  <c r="K57" i="7"/>
  <c r="J57" i="7"/>
  <c r="K56" i="7"/>
  <c r="J56" i="7"/>
  <c r="K55" i="7"/>
  <c r="J55" i="7"/>
  <c r="K54" i="7"/>
  <c r="J54" i="7"/>
  <c r="K53" i="7"/>
  <c r="J53" i="7"/>
  <c r="K52" i="7"/>
  <c r="J52" i="7"/>
  <c r="K51" i="7"/>
  <c r="J51" i="7"/>
  <c r="K50" i="7"/>
  <c r="J50" i="7"/>
  <c r="K49" i="7"/>
  <c r="J49" i="7"/>
  <c r="K48" i="7"/>
  <c r="J48" i="7"/>
  <c r="K47" i="7"/>
  <c r="J47" i="7"/>
  <c r="K46" i="7"/>
  <c r="J46" i="7"/>
  <c r="K45" i="7"/>
  <c r="J45" i="7"/>
  <c r="K44" i="7"/>
  <c r="J44" i="7"/>
  <c r="K43" i="7"/>
  <c r="J43" i="7"/>
  <c r="K42" i="7"/>
  <c r="J42" i="7"/>
  <c r="K41" i="7"/>
  <c r="J41" i="7"/>
  <c r="K40" i="7"/>
  <c r="J40" i="7"/>
  <c r="K39" i="7"/>
  <c r="J39" i="7"/>
  <c r="K38" i="7"/>
  <c r="J38" i="7"/>
  <c r="K37" i="7"/>
  <c r="J37" i="7"/>
  <c r="K36" i="7"/>
  <c r="J36" i="7"/>
  <c r="K35" i="7"/>
  <c r="J35" i="7"/>
  <c r="K34" i="7"/>
  <c r="J34" i="7"/>
  <c r="K33" i="7"/>
  <c r="J33" i="7"/>
  <c r="K32" i="7"/>
  <c r="J32" i="7"/>
  <c r="K31" i="7"/>
  <c r="J31" i="7"/>
  <c r="K30" i="7"/>
  <c r="J30" i="7"/>
  <c r="K29" i="7"/>
  <c r="J29" i="7"/>
  <c r="K28" i="7"/>
  <c r="J28" i="7"/>
  <c r="K27" i="7"/>
  <c r="J27" i="7"/>
  <c r="K26" i="7"/>
  <c r="J26" i="7"/>
  <c r="K25" i="7"/>
  <c r="J25" i="7"/>
  <c r="K24" i="7"/>
  <c r="J24" i="7"/>
  <c r="K23" i="7"/>
  <c r="J23" i="7"/>
  <c r="K22" i="7"/>
  <c r="J22" i="7"/>
  <c r="K21" i="7"/>
  <c r="J21" i="7"/>
  <c r="K20" i="7"/>
  <c r="J20" i="7"/>
  <c r="K19" i="7"/>
  <c r="J19" i="7"/>
  <c r="K18" i="7"/>
  <c r="J18" i="7"/>
  <c r="K17" i="7"/>
  <c r="J17" i="7"/>
  <c r="K16" i="7"/>
  <c r="J16" i="7"/>
  <c r="K15" i="7"/>
  <c r="J15" i="7"/>
  <c r="K14" i="7"/>
  <c r="J14" i="7"/>
  <c r="K13" i="7"/>
  <c r="J13" i="7"/>
  <c r="K12" i="7"/>
  <c r="J12" i="7"/>
  <c r="K11" i="7"/>
  <c r="J11" i="7"/>
  <c r="K10" i="7"/>
  <c r="J10" i="7"/>
  <c r="K9" i="7"/>
  <c r="J9" i="7"/>
  <c r="K8" i="7"/>
  <c r="J8" i="7"/>
  <c r="K7" i="7"/>
  <c r="J7" i="7"/>
  <c r="K6" i="7"/>
  <c r="J6" i="7"/>
  <c r="K5" i="7"/>
  <c r="J5" i="7"/>
  <c r="B10" i="20"/>
  <c r="P6" i="7"/>
  <c r="L6" i="7" s="1"/>
  <c r="Q6" i="7"/>
  <c r="P7" i="7"/>
  <c r="Q7" i="7"/>
  <c r="P8" i="7"/>
  <c r="Q8" i="7"/>
  <c r="P9" i="7"/>
  <c r="L9" i="7" s="1"/>
  <c r="Q9" i="7"/>
  <c r="M9" i="7" s="1"/>
  <c r="P10" i="7"/>
  <c r="L10" i="7" s="1"/>
  <c r="Q10" i="7"/>
  <c r="M10" i="7" s="1"/>
  <c r="P11" i="7"/>
  <c r="L11" i="7" s="1"/>
  <c r="Q11" i="7"/>
  <c r="P12" i="7"/>
  <c r="Q12" i="7"/>
  <c r="M12" i="7" s="1"/>
  <c r="P13" i="7"/>
  <c r="L13" i="7" s="1"/>
  <c r="Q13" i="7"/>
  <c r="M13" i="7" s="1"/>
  <c r="P14" i="7"/>
  <c r="L14" i="7" s="1"/>
  <c r="Q14" i="7"/>
  <c r="P15" i="7"/>
  <c r="Q15" i="7"/>
  <c r="P16" i="7"/>
  <c r="Q16" i="7"/>
  <c r="P17" i="7"/>
  <c r="L17" i="7" s="1"/>
  <c r="Q17" i="7"/>
  <c r="M17" i="7" s="1"/>
  <c r="P18" i="7"/>
  <c r="L18" i="7" s="1"/>
  <c r="Q18" i="7"/>
  <c r="M18" i="7" s="1"/>
  <c r="P19" i="7"/>
  <c r="L19" i="7" s="1"/>
  <c r="Q19" i="7"/>
  <c r="P20" i="7"/>
  <c r="Q20" i="7"/>
  <c r="M20" i="7" s="1"/>
  <c r="P21" i="7"/>
  <c r="L21" i="7" s="1"/>
  <c r="Q21" i="7"/>
  <c r="M21" i="7" s="1"/>
  <c r="P22" i="7"/>
  <c r="L22" i="7" s="1"/>
  <c r="Q22" i="7"/>
  <c r="P23" i="7"/>
  <c r="Q23" i="7"/>
  <c r="P24" i="7"/>
  <c r="Q24" i="7"/>
  <c r="P25" i="7"/>
  <c r="L25" i="7" s="1"/>
  <c r="Q25" i="7"/>
  <c r="M25" i="7" s="1"/>
  <c r="P26" i="7"/>
  <c r="L26" i="7" s="1"/>
  <c r="Q26" i="7"/>
  <c r="M26" i="7" s="1"/>
  <c r="P27" i="7"/>
  <c r="L27" i="7" s="1"/>
  <c r="Q27" i="7"/>
  <c r="P28" i="7"/>
  <c r="Q28" i="7"/>
  <c r="M28" i="7" s="1"/>
  <c r="P29" i="7"/>
  <c r="L29" i="7" s="1"/>
  <c r="Q29" i="7"/>
  <c r="M29" i="7" s="1"/>
  <c r="P30" i="7"/>
  <c r="L30" i="7" s="1"/>
  <c r="Q30" i="7"/>
  <c r="P31" i="7"/>
  <c r="Q31" i="7"/>
  <c r="P32" i="7"/>
  <c r="Q32" i="7"/>
  <c r="P33" i="7"/>
  <c r="L33" i="7" s="1"/>
  <c r="Q33" i="7"/>
  <c r="M33" i="7" s="1"/>
  <c r="P34" i="7"/>
  <c r="L34" i="7" s="1"/>
  <c r="Q34" i="7"/>
  <c r="M34" i="7" s="1"/>
  <c r="P35" i="7"/>
  <c r="L35" i="7" s="1"/>
  <c r="Q35" i="7"/>
  <c r="P36" i="7"/>
  <c r="Q36" i="7"/>
  <c r="M36" i="7" s="1"/>
  <c r="P37" i="7"/>
  <c r="L37" i="7" s="1"/>
  <c r="Q37" i="7"/>
  <c r="M37" i="7" s="1"/>
  <c r="P38" i="7"/>
  <c r="L38" i="7" s="1"/>
  <c r="Q38" i="7"/>
  <c r="P39" i="7"/>
  <c r="Q39" i="7"/>
  <c r="P40" i="7"/>
  <c r="Q40" i="7"/>
  <c r="P41" i="7"/>
  <c r="L41" i="7" s="1"/>
  <c r="Q41" i="7"/>
  <c r="M41" i="7" s="1"/>
  <c r="P42" i="7"/>
  <c r="L42" i="7" s="1"/>
  <c r="Q42" i="7"/>
  <c r="M42" i="7" s="1"/>
  <c r="P43" i="7"/>
  <c r="L43" i="7" s="1"/>
  <c r="Q43" i="7"/>
  <c r="P44" i="7"/>
  <c r="Q44" i="7"/>
  <c r="M44" i="7" s="1"/>
  <c r="P45" i="7"/>
  <c r="L45" i="7" s="1"/>
  <c r="Q45" i="7"/>
  <c r="M45" i="7" s="1"/>
  <c r="P46" i="7"/>
  <c r="L46" i="7" s="1"/>
  <c r="Q46" i="7"/>
  <c r="P47" i="7"/>
  <c r="Q47" i="7"/>
  <c r="M47" i="7" s="1"/>
  <c r="P48" i="7"/>
  <c r="Q48" i="7"/>
  <c r="P49" i="7"/>
  <c r="L49" i="7" s="1"/>
  <c r="Q49" i="7"/>
  <c r="M49" i="7" s="1"/>
  <c r="P50" i="7"/>
  <c r="L50" i="7" s="1"/>
  <c r="Q50" i="7"/>
  <c r="M50" i="7" s="1"/>
  <c r="P51" i="7"/>
  <c r="L51" i="7" s="1"/>
  <c r="Q51" i="7"/>
  <c r="P52" i="7"/>
  <c r="Q52" i="7"/>
  <c r="M52" i="7" s="1"/>
  <c r="P53" i="7"/>
  <c r="L53" i="7" s="1"/>
  <c r="Q53" i="7"/>
  <c r="M53" i="7" s="1"/>
  <c r="P54" i="7"/>
  <c r="L54" i="7" s="1"/>
  <c r="Q54" i="7"/>
  <c r="P55" i="7"/>
  <c r="Q55" i="7"/>
  <c r="M55" i="7" s="1"/>
  <c r="P56" i="7"/>
  <c r="Q56" i="7"/>
  <c r="P57" i="7"/>
  <c r="L57" i="7" s="1"/>
  <c r="Q57" i="7"/>
  <c r="M57" i="7" s="1"/>
  <c r="P58" i="7"/>
  <c r="L58" i="7" s="1"/>
  <c r="Q58" i="7"/>
  <c r="M58" i="7" s="1"/>
  <c r="P59" i="7"/>
  <c r="L59" i="7" s="1"/>
  <c r="Q59" i="7"/>
  <c r="P60" i="7"/>
  <c r="Q60" i="7"/>
  <c r="M60" i="7" s="1"/>
  <c r="P61" i="7"/>
  <c r="L61" i="7" s="1"/>
  <c r="Q61" i="7"/>
  <c r="M61" i="7" s="1"/>
  <c r="P62" i="7"/>
  <c r="L62" i="7" s="1"/>
  <c r="Q62" i="7"/>
  <c r="P63" i="7"/>
  <c r="Q63" i="7"/>
  <c r="M63" i="7" s="1"/>
  <c r="P64" i="7"/>
  <c r="Q64" i="7"/>
  <c r="P65" i="7"/>
  <c r="L65" i="7" s="1"/>
  <c r="Q65" i="7"/>
  <c r="M65" i="7" s="1"/>
  <c r="P66" i="7"/>
  <c r="L66" i="7" s="1"/>
  <c r="Q66" i="7"/>
  <c r="M66" i="7" s="1"/>
  <c r="P67" i="7"/>
  <c r="L67" i="7" s="1"/>
  <c r="Q67" i="7"/>
  <c r="P68" i="7"/>
  <c r="Q68" i="7"/>
  <c r="M68" i="7" s="1"/>
  <c r="P69" i="7"/>
  <c r="L69" i="7" s="1"/>
  <c r="Q69" i="7"/>
  <c r="M69" i="7" s="1"/>
  <c r="P70" i="7"/>
  <c r="L70" i="7" s="1"/>
  <c r="Q70" i="7"/>
  <c r="P71" i="7"/>
  <c r="Q71" i="7"/>
  <c r="M71" i="7" s="1"/>
  <c r="P72" i="7"/>
  <c r="Q72" i="7"/>
  <c r="P73" i="7"/>
  <c r="L73" i="7" s="1"/>
  <c r="Q73" i="7"/>
  <c r="M73" i="7" s="1"/>
  <c r="P74" i="7"/>
  <c r="L74" i="7" s="1"/>
  <c r="Q74" i="7"/>
  <c r="M74" i="7" s="1"/>
  <c r="P75" i="7"/>
  <c r="L75" i="7" s="1"/>
  <c r="Q75" i="7"/>
  <c r="P76" i="7"/>
  <c r="Q76" i="7"/>
  <c r="M76" i="7" s="1"/>
  <c r="P77" i="7"/>
  <c r="L77" i="7" s="1"/>
  <c r="Q77" i="7"/>
  <c r="M77" i="7" s="1"/>
  <c r="P78" i="7"/>
  <c r="L78" i="7" s="1"/>
  <c r="Q78" i="7"/>
  <c r="P79" i="7"/>
  <c r="Q79" i="7"/>
  <c r="M79" i="7" s="1"/>
  <c r="P80" i="7"/>
  <c r="Q80" i="7"/>
  <c r="P81" i="7"/>
  <c r="L81" i="7" s="1"/>
  <c r="Q81" i="7"/>
  <c r="M81" i="7" s="1"/>
  <c r="P82" i="7"/>
  <c r="L82" i="7" s="1"/>
  <c r="Q82" i="7"/>
  <c r="M82" i="7" s="1"/>
  <c r="P83" i="7"/>
  <c r="L83" i="7" s="1"/>
  <c r="Q83" i="7"/>
  <c r="P84" i="7"/>
  <c r="L84" i="7" s="1"/>
  <c r="Q84" i="7"/>
  <c r="M84" i="7" s="1"/>
  <c r="P85" i="7"/>
  <c r="L85" i="7" s="1"/>
  <c r="Q85" i="7"/>
  <c r="M85" i="7" s="1"/>
  <c r="P86" i="7"/>
  <c r="L86" i="7" s="1"/>
  <c r="Q86" i="7"/>
  <c r="P87" i="7"/>
  <c r="Q87" i="7"/>
  <c r="M87" i="7" s="1"/>
  <c r="P88" i="7"/>
  <c r="Q88" i="7"/>
  <c r="P89" i="7"/>
  <c r="L89" i="7" s="1"/>
  <c r="Q89" i="7"/>
  <c r="M89" i="7" s="1"/>
  <c r="P90" i="7"/>
  <c r="L90" i="7" s="1"/>
  <c r="Q90" i="7"/>
  <c r="M90" i="7" s="1"/>
  <c r="P91" i="7"/>
  <c r="L91" i="7" s="1"/>
  <c r="Q91" i="7"/>
  <c r="P92" i="7"/>
  <c r="L92" i="7" s="1"/>
  <c r="Q92" i="7"/>
  <c r="M92" i="7" s="1"/>
  <c r="P93" i="7"/>
  <c r="L93" i="7" s="1"/>
  <c r="Q93" i="7"/>
  <c r="M93" i="7" s="1"/>
  <c r="P94" i="7"/>
  <c r="L94" i="7" s="1"/>
  <c r="Q94" i="7"/>
  <c r="P95" i="7"/>
  <c r="Q95" i="7"/>
  <c r="M95" i="7" s="1"/>
  <c r="P96" i="7"/>
  <c r="Q96" i="7"/>
  <c r="P97" i="7"/>
  <c r="L97" i="7" s="1"/>
  <c r="Q97" i="7"/>
  <c r="M97" i="7" s="1"/>
  <c r="P98" i="7"/>
  <c r="L98" i="7" s="1"/>
  <c r="Q98" i="7"/>
  <c r="M98" i="7" s="1"/>
  <c r="P99" i="7"/>
  <c r="L99" i="7" s="1"/>
  <c r="Q99" i="7"/>
  <c r="P100" i="7"/>
  <c r="L100" i="7" s="1"/>
  <c r="Q100" i="7"/>
  <c r="M100" i="7" s="1"/>
  <c r="P101" i="7"/>
  <c r="L101" i="7" s="1"/>
  <c r="Q101" i="7"/>
  <c r="M101" i="7" s="1"/>
  <c r="P102" i="7"/>
  <c r="L102" i="7" s="1"/>
  <c r="Q102" i="7"/>
  <c r="P103" i="7"/>
  <c r="Q103" i="7"/>
  <c r="M103" i="7" s="1"/>
  <c r="P104" i="7"/>
  <c r="Q104" i="7"/>
  <c r="P105" i="7"/>
  <c r="L105" i="7" s="1"/>
  <c r="Q105" i="7"/>
  <c r="M105" i="7" s="1"/>
  <c r="P106" i="7"/>
  <c r="L106" i="7" s="1"/>
  <c r="Q106" i="7"/>
  <c r="M106" i="7" s="1"/>
  <c r="P107" i="7"/>
  <c r="L107" i="7" s="1"/>
  <c r="Q107" i="7"/>
  <c r="M107" i="7" s="1"/>
  <c r="P108" i="7"/>
  <c r="L108" i="7" s="1"/>
  <c r="Q108" i="7"/>
  <c r="M108" i="7" s="1"/>
  <c r="P109" i="7"/>
  <c r="L109" i="7" s="1"/>
  <c r="Q109" i="7"/>
  <c r="M109" i="7" s="1"/>
  <c r="P110" i="7"/>
  <c r="L110" i="7" s="1"/>
  <c r="Q110" i="7"/>
  <c r="P111" i="7"/>
  <c r="Q111" i="7"/>
  <c r="M111" i="7" s="1"/>
  <c r="P112" i="7"/>
  <c r="Q112" i="7"/>
  <c r="P113" i="7"/>
  <c r="L113" i="7" s="1"/>
  <c r="Q113" i="7"/>
  <c r="M113" i="7" s="1"/>
  <c r="P114" i="7"/>
  <c r="L114" i="7" s="1"/>
  <c r="Q114" i="7"/>
  <c r="M114" i="7" s="1"/>
  <c r="P115" i="7"/>
  <c r="L115" i="7" s="1"/>
  <c r="Q115" i="7"/>
  <c r="M115" i="7" s="1"/>
  <c r="P116" i="7"/>
  <c r="L116" i="7" s="1"/>
  <c r="Q116" i="7"/>
  <c r="M116" i="7" s="1"/>
  <c r="P117" i="7"/>
  <c r="L117" i="7" s="1"/>
  <c r="Q117" i="7"/>
  <c r="M117" i="7" s="1"/>
  <c r="P118" i="7"/>
  <c r="L118" i="7" s="1"/>
  <c r="Q118" i="7"/>
  <c r="P119" i="7"/>
  <c r="Q119" i="7"/>
  <c r="M119" i="7" s="1"/>
  <c r="P120" i="7"/>
  <c r="Q120" i="7"/>
  <c r="P121" i="7"/>
  <c r="L121" i="7" s="1"/>
  <c r="Q121" i="7"/>
  <c r="M121" i="7" s="1"/>
  <c r="P122" i="7"/>
  <c r="L122" i="7" s="1"/>
  <c r="Q122" i="7"/>
  <c r="M122" i="7" s="1"/>
  <c r="P123" i="7"/>
  <c r="L123" i="7" s="1"/>
  <c r="Q123" i="7"/>
  <c r="M123" i="7" s="1"/>
  <c r="P124" i="7"/>
  <c r="L124" i="7" s="1"/>
  <c r="Q124" i="7"/>
  <c r="M124" i="7" s="1"/>
  <c r="P5" i="7"/>
  <c r="Q5" i="7"/>
  <c r="M5" i="7" s="1"/>
  <c r="M104" i="7" l="1"/>
  <c r="M72" i="7"/>
  <c r="M56" i="7"/>
  <c r="M40" i="7"/>
  <c r="M32" i="7"/>
  <c r="M24" i="7"/>
  <c r="M8" i="7"/>
  <c r="M112" i="7"/>
  <c r="M88" i="7"/>
  <c r="M64" i="7"/>
  <c r="M48" i="7"/>
  <c r="M16" i="7"/>
  <c r="L120" i="7"/>
  <c r="L112" i="7"/>
  <c r="L104" i="7"/>
  <c r="L96" i="7"/>
  <c r="L88" i="7"/>
  <c r="L80" i="7"/>
  <c r="L72" i="7"/>
  <c r="L64" i="7"/>
  <c r="L56" i="7"/>
  <c r="L48" i="7"/>
  <c r="L40" i="7"/>
  <c r="L32" i="7"/>
  <c r="L24" i="7"/>
  <c r="L16" i="7"/>
  <c r="L8" i="7"/>
  <c r="M96" i="7"/>
  <c r="M39" i="7"/>
  <c r="M31" i="7"/>
  <c r="M23" i="7"/>
  <c r="M15" i="7"/>
  <c r="M7" i="7"/>
  <c r="M120" i="7"/>
  <c r="M80" i="7"/>
  <c r="L119" i="7"/>
  <c r="L111" i="7"/>
  <c r="L103" i="7"/>
  <c r="L95" i="7"/>
  <c r="L87" i="7"/>
  <c r="L79" i="7"/>
  <c r="L71" i="7"/>
  <c r="L63" i="7"/>
  <c r="L55" i="7"/>
  <c r="L47" i="7"/>
  <c r="L39" i="7"/>
  <c r="L31" i="7"/>
  <c r="L23" i="7"/>
  <c r="L15" i="7"/>
  <c r="L7" i="7"/>
  <c r="M118" i="7"/>
  <c r="M110" i="7"/>
  <c r="M102" i="7"/>
  <c r="M94" i="7"/>
  <c r="M86" i="7"/>
  <c r="M78" i="7"/>
  <c r="M70" i="7"/>
  <c r="M62" i="7"/>
  <c r="M54" i="7"/>
  <c r="M46" i="7"/>
  <c r="M38" i="7"/>
  <c r="M30" i="7"/>
  <c r="M22" i="7"/>
  <c r="M14" i="7"/>
  <c r="M6" i="7"/>
  <c r="L60" i="7"/>
  <c r="L36" i="7"/>
  <c r="L20" i="7"/>
  <c r="L12" i="7"/>
  <c r="L76" i="7"/>
  <c r="L68" i="7"/>
  <c r="L52" i="7"/>
  <c r="L44" i="7"/>
  <c r="L28" i="7"/>
  <c r="M99" i="7"/>
  <c r="M91" i="7"/>
  <c r="M83" i="7"/>
  <c r="M75" i="7"/>
  <c r="M67" i="7"/>
  <c r="M59" i="7"/>
  <c r="M51" i="7"/>
  <c r="M43" i="7"/>
  <c r="M35" i="7"/>
  <c r="M27" i="7"/>
  <c r="M19" i="7"/>
  <c r="M11" i="7"/>
  <c r="E10" i="20"/>
  <c r="R68" i="7"/>
  <c r="R116" i="7"/>
  <c r="S41" i="7"/>
  <c r="S88" i="7"/>
  <c r="B11" i="20"/>
  <c r="W124" i="7"/>
  <c r="S124" i="7" s="1"/>
  <c r="W123" i="7"/>
  <c r="S123" i="7" s="1"/>
  <c r="W122" i="7"/>
  <c r="S122" i="7" s="1"/>
  <c r="W121" i="7"/>
  <c r="S121" i="7" s="1"/>
  <c r="W120" i="7"/>
  <c r="S120" i="7" s="1"/>
  <c r="W119" i="7"/>
  <c r="S119" i="7" s="1"/>
  <c r="W118" i="7"/>
  <c r="S118" i="7" s="1"/>
  <c r="W117" i="7"/>
  <c r="S117" i="7" s="1"/>
  <c r="W116" i="7"/>
  <c r="S116" i="7" s="1"/>
  <c r="W115" i="7"/>
  <c r="S115" i="7" s="1"/>
  <c r="W114" i="7"/>
  <c r="S114" i="7" s="1"/>
  <c r="W113" i="7"/>
  <c r="S113" i="7" s="1"/>
  <c r="W112" i="7"/>
  <c r="S112" i="7" s="1"/>
  <c r="W111" i="7"/>
  <c r="S111" i="7" s="1"/>
  <c r="W110" i="7"/>
  <c r="S110" i="7" s="1"/>
  <c r="W109" i="7"/>
  <c r="S109" i="7" s="1"/>
  <c r="W108" i="7"/>
  <c r="S108" i="7" s="1"/>
  <c r="W107" i="7"/>
  <c r="S107" i="7" s="1"/>
  <c r="W106" i="7"/>
  <c r="S106" i="7" s="1"/>
  <c r="W105" i="7"/>
  <c r="S105" i="7" s="1"/>
  <c r="W104" i="7"/>
  <c r="S104" i="7" s="1"/>
  <c r="W103" i="7"/>
  <c r="S103" i="7" s="1"/>
  <c r="W102" i="7"/>
  <c r="S102" i="7" s="1"/>
  <c r="W101" i="7"/>
  <c r="S101" i="7" s="1"/>
  <c r="W100" i="7"/>
  <c r="S100" i="7" s="1"/>
  <c r="W99" i="7"/>
  <c r="S99" i="7" s="1"/>
  <c r="W98" i="7"/>
  <c r="S98" i="7" s="1"/>
  <c r="W97" i="7"/>
  <c r="S97" i="7" s="1"/>
  <c r="W96" i="7"/>
  <c r="S96" i="7" s="1"/>
  <c r="W95" i="7"/>
  <c r="S95" i="7" s="1"/>
  <c r="W94" i="7"/>
  <c r="S94" i="7" s="1"/>
  <c r="W93" i="7"/>
  <c r="S93" i="7" s="1"/>
  <c r="W92" i="7"/>
  <c r="S92" i="7" s="1"/>
  <c r="W91" i="7"/>
  <c r="S91" i="7" s="1"/>
  <c r="W90" i="7"/>
  <c r="S90" i="7" s="1"/>
  <c r="W89" i="7"/>
  <c r="S89" i="7" s="1"/>
  <c r="W88" i="7"/>
  <c r="W87" i="7"/>
  <c r="S87" i="7" s="1"/>
  <c r="W86" i="7"/>
  <c r="S86" i="7" s="1"/>
  <c r="W85" i="7"/>
  <c r="S85" i="7" s="1"/>
  <c r="W84" i="7"/>
  <c r="S84" i="7" s="1"/>
  <c r="W83" i="7"/>
  <c r="S83" i="7" s="1"/>
  <c r="W82" i="7"/>
  <c r="S82" i="7" s="1"/>
  <c r="W81" i="7"/>
  <c r="S81" i="7" s="1"/>
  <c r="W80" i="7"/>
  <c r="S80" i="7" s="1"/>
  <c r="W79" i="7"/>
  <c r="S79" i="7" s="1"/>
  <c r="W78" i="7"/>
  <c r="S78" i="7" s="1"/>
  <c r="W77" i="7"/>
  <c r="S77" i="7" s="1"/>
  <c r="W76" i="7"/>
  <c r="S76" i="7" s="1"/>
  <c r="W75" i="7"/>
  <c r="S75" i="7" s="1"/>
  <c r="W74" i="7"/>
  <c r="S74" i="7" s="1"/>
  <c r="W73" i="7"/>
  <c r="S73" i="7" s="1"/>
  <c r="W72" i="7"/>
  <c r="S72" i="7" s="1"/>
  <c r="W71" i="7"/>
  <c r="S71" i="7" s="1"/>
  <c r="W70" i="7"/>
  <c r="S70" i="7" s="1"/>
  <c r="W69" i="7"/>
  <c r="S69" i="7" s="1"/>
  <c r="W68" i="7"/>
  <c r="S68" i="7" s="1"/>
  <c r="W67" i="7"/>
  <c r="S67" i="7" s="1"/>
  <c r="W66" i="7"/>
  <c r="S66" i="7" s="1"/>
  <c r="W65" i="7"/>
  <c r="S65" i="7" s="1"/>
  <c r="W64" i="7"/>
  <c r="S64" i="7" s="1"/>
  <c r="W63" i="7"/>
  <c r="S63" i="7" s="1"/>
  <c r="W62" i="7"/>
  <c r="S62" i="7" s="1"/>
  <c r="W61" i="7"/>
  <c r="S61" i="7" s="1"/>
  <c r="W60" i="7"/>
  <c r="S60" i="7" s="1"/>
  <c r="W59" i="7"/>
  <c r="S59" i="7" s="1"/>
  <c r="W58" i="7"/>
  <c r="S58" i="7" s="1"/>
  <c r="W57" i="7"/>
  <c r="S57" i="7" s="1"/>
  <c r="W56" i="7"/>
  <c r="S56" i="7" s="1"/>
  <c r="W55" i="7"/>
  <c r="S55" i="7" s="1"/>
  <c r="W54" i="7"/>
  <c r="S54" i="7" s="1"/>
  <c r="W53" i="7"/>
  <c r="S53" i="7" s="1"/>
  <c r="W52" i="7"/>
  <c r="S52" i="7" s="1"/>
  <c r="W51" i="7"/>
  <c r="S51" i="7" s="1"/>
  <c r="W50" i="7"/>
  <c r="S50" i="7" s="1"/>
  <c r="W49" i="7"/>
  <c r="S49" i="7" s="1"/>
  <c r="W48" i="7"/>
  <c r="S48" i="7" s="1"/>
  <c r="W47" i="7"/>
  <c r="S47" i="7" s="1"/>
  <c r="W46" i="7"/>
  <c r="S46" i="7" s="1"/>
  <c r="W45" i="7"/>
  <c r="S45" i="7" s="1"/>
  <c r="W44" i="7"/>
  <c r="S44" i="7" s="1"/>
  <c r="W43" i="7"/>
  <c r="S43" i="7" s="1"/>
  <c r="W42" i="7"/>
  <c r="S42" i="7" s="1"/>
  <c r="W41" i="7"/>
  <c r="W40" i="7"/>
  <c r="S40" i="7" s="1"/>
  <c r="W39" i="7"/>
  <c r="S39" i="7" s="1"/>
  <c r="W38" i="7"/>
  <c r="S38" i="7" s="1"/>
  <c r="W37" i="7"/>
  <c r="S37" i="7" s="1"/>
  <c r="W36" i="7"/>
  <c r="S36" i="7" s="1"/>
  <c r="W35" i="7"/>
  <c r="S35" i="7" s="1"/>
  <c r="W34" i="7"/>
  <c r="S34" i="7" s="1"/>
  <c r="W33" i="7"/>
  <c r="S33" i="7" s="1"/>
  <c r="W32" i="7"/>
  <c r="S32" i="7" s="1"/>
  <c r="W31" i="7"/>
  <c r="S31" i="7" s="1"/>
  <c r="W30" i="7"/>
  <c r="S30" i="7" s="1"/>
  <c r="W29" i="7"/>
  <c r="S29" i="7" s="1"/>
  <c r="W28" i="7"/>
  <c r="S28" i="7" s="1"/>
  <c r="W27" i="7"/>
  <c r="S27" i="7" s="1"/>
  <c r="W26" i="7"/>
  <c r="S26" i="7" s="1"/>
  <c r="W25" i="7"/>
  <c r="S25" i="7" s="1"/>
  <c r="W24" i="7"/>
  <c r="S24" i="7" s="1"/>
  <c r="W23" i="7"/>
  <c r="S23" i="7" s="1"/>
  <c r="W22" i="7"/>
  <c r="S22" i="7" s="1"/>
  <c r="W21" i="7"/>
  <c r="S21" i="7" s="1"/>
  <c r="W20" i="7"/>
  <c r="S20" i="7" s="1"/>
  <c r="W19" i="7"/>
  <c r="S19" i="7" s="1"/>
  <c r="W18" i="7"/>
  <c r="S18" i="7" s="1"/>
  <c r="W17" i="7"/>
  <c r="S17" i="7" s="1"/>
  <c r="W16" i="7"/>
  <c r="S16" i="7" s="1"/>
  <c r="W15" i="7"/>
  <c r="S15" i="7" s="1"/>
  <c r="W14" i="7"/>
  <c r="S14" i="7" s="1"/>
  <c r="W13" i="7"/>
  <c r="S13" i="7" s="1"/>
  <c r="W12" i="7"/>
  <c r="S12" i="7" s="1"/>
  <c r="W11" i="7"/>
  <c r="S11" i="7" s="1"/>
  <c r="W10" i="7"/>
  <c r="S10" i="7" s="1"/>
  <c r="W9" i="7"/>
  <c r="S9" i="7" s="1"/>
  <c r="W8" i="7"/>
  <c r="S8" i="7" s="1"/>
  <c r="W7" i="7"/>
  <c r="S7" i="7" s="1"/>
  <c r="W6" i="7"/>
  <c r="S6" i="7" s="1"/>
  <c r="W5" i="7"/>
  <c r="S5" i="7" s="1"/>
  <c r="V124" i="7"/>
  <c r="R124" i="7" s="1"/>
  <c r="V123" i="7"/>
  <c r="R123" i="7" s="1"/>
  <c r="V122" i="7"/>
  <c r="R122" i="7" s="1"/>
  <c r="V121" i="7"/>
  <c r="R121" i="7" s="1"/>
  <c r="V120" i="7"/>
  <c r="R120" i="7" s="1"/>
  <c r="V119" i="7"/>
  <c r="R119" i="7" s="1"/>
  <c r="V118" i="7"/>
  <c r="R118" i="7" s="1"/>
  <c r="V117" i="7"/>
  <c r="R117" i="7" s="1"/>
  <c r="V116" i="7"/>
  <c r="V115" i="7"/>
  <c r="R115" i="7" s="1"/>
  <c r="V114" i="7"/>
  <c r="R114" i="7" s="1"/>
  <c r="V113" i="7"/>
  <c r="R113" i="7" s="1"/>
  <c r="V112" i="7"/>
  <c r="R112" i="7" s="1"/>
  <c r="V111" i="7"/>
  <c r="R111" i="7" s="1"/>
  <c r="V110" i="7"/>
  <c r="R110" i="7" s="1"/>
  <c r="V109" i="7"/>
  <c r="R109" i="7" s="1"/>
  <c r="V108" i="7"/>
  <c r="R108" i="7" s="1"/>
  <c r="V107" i="7"/>
  <c r="R107" i="7" s="1"/>
  <c r="V106" i="7"/>
  <c r="R106" i="7" s="1"/>
  <c r="V105" i="7"/>
  <c r="R105" i="7" s="1"/>
  <c r="V104" i="7"/>
  <c r="R104" i="7" s="1"/>
  <c r="V103" i="7"/>
  <c r="R103" i="7" s="1"/>
  <c r="V102" i="7"/>
  <c r="R102" i="7" s="1"/>
  <c r="V101" i="7"/>
  <c r="R101" i="7" s="1"/>
  <c r="V100" i="7"/>
  <c r="R100" i="7" s="1"/>
  <c r="V99" i="7"/>
  <c r="R99" i="7" s="1"/>
  <c r="V98" i="7"/>
  <c r="R98" i="7" s="1"/>
  <c r="V97" i="7"/>
  <c r="R97" i="7" s="1"/>
  <c r="V96" i="7"/>
  <c r="R96" i="7" s="1"/>
  <c r="V95" i="7"/>
  <c r="R95" i="7" s="1"/>
  <c r="V94" i="7"/>
  <c r="R94" i="7" s="1"/>
  <c r="V93" i="7"/>
  <c r="R93" i="7" s="1"/>
  <c r="V92" i="7"/>
  <c r="R92" i="7" s="1"/>
  <c r="V91" i="7"/>
  <c r="R91" i="7" s="1"/>
  <c r="V90" i="7"/>
  <c r="R90" i="7" s="1"/>
  <c r="V89" i="7"/>
  <c r="R89" i="7" s="1"/>
  <c r="V88" i="7"/>
  <c r="R88" i="7" s="1"/>
  <c r="V87" i="7"/>
  <c r="R87" i="7" s="1"/>
  <c r="V86" i="7"/>
  <c r="R86" i="7" s="1"/>
  <c r="V85" i="7"/>
  <c r="R85" i="7" s="1"/>
  <c r="V84" i="7"/>
  <c r="R84" i="7" s="1"/>
  <c r="V83" i="7"/>
  <c r="R83" i="7" s="1"/>
  <c r="V82" i="7"/>
  <c r="R82" i="7" s="1"/>
  <c r="V81" i="7"/>
  <c r="R81" i="7" s="1"/>
  <c r="V80" i="7"/>
  <c r="R80" i="7" s="1"/>
  <c r="V79" i="7"/>
  <c r="R79" i="7" s="1"/>
  <c r="V78" i="7"/>
  <c r="R78" i="7" s="1"/>
  <c r="V77" i="7"/>
  <c r="R77" i="7" s="1"/>
  <c r="V76" i="7"/>
  <c r="R76" i="7" s="1"/>
  <c r="V75" i="7"/>
  <c r="R75" i="7" s="1"/>
  <c r="V74" i="7"/>
  <c r="R74" i="7" s="1"/>
  <c r="V73" i="7"/>
  <c r="R73" i="7" s="1"/>
  <c r="V72" i="7"/>
  <c r="R72" i="7" s="1"/>
  <c r="V71" i="7"/>
  <c r="R71" i="7" s="1"/>
  <c r="V70" i="7"/>
  <c r="R70" i="7" s="1"/>
  <c r="V69" i="7"/>
  <c r="R69" i="7" s="1"/>
  <c r="V68" i="7"/>
  <c r="V67" i="7"/>
  <c r="R67" i="7" s="1"/>
  <c r="V66" i="7"/>
  <c r="R66" i="7" s="1"/>
  <c r="V65" i="7"/>
  <c r="R65" i="7" s="1"/>
  <c r="V64" i="7"/>
  <c r="R64" i="7" s="1"/>
  <c r="V63" i="7"/>
  <c r="R63" i="7" s="1"/>
  <c r="V62" i="7"/>
  <c r="R62" i="7" s="1"/>
  <c r="V61" i="7"/>
  <c r="R61" i="7" s="1"/>
  <c r="V60" i="7"/>
  <c r="R60" i="7" s="1"/>
  <c r="V59" i="7"/>
  <c r="R59" i="7" s="1"/>
  <c r="V58" i="7"/>
  <c r="R58" i="7" s="1"/>
  <c r="V57" i="7"/>
  <c r="R57" i="7" s="1"/>
  <c r="V56" i="7"/>
  <c r="R56" i="7" s="1"/>
  <c r="V55" i="7"/>
  <c r="R55" i="7" s="1"/>
  <c r="V54" i="7"/>
  <c r="R54" i="7" s="1"/>
  <c r="V53" i="7"/>
  <c r="R53" i="7" s="1"/>
  <c r="V52" i="7"/>
  <c r="R52" i="7" s="1"/>
  <c r="V51" i="7"/>
  <c r="R51" i="7" s="1"/>
  <c r="V50" i="7"/>
  <c r="R50" i="7" s="1"/>
  <c r="V49" i="7"/>
  <c r="R49" i="7" s="1"/>
  <c r="V48" i="7"/>
  <c r="R48" i="7" s="1"/>
  <c r="V47" i="7"/>
  <c r="R47" i="7" s="1"/>
  <c r="V46" i="7"/>
  <c r="R46" i="7" s="1"/>
  <c r="V45" i="7"/>
  <c r="R45" i="7" s="1"/>
  <c r="V44" i="7"/>
  <c r="R44" i="7" s="1"/>
  <c r="V43" i="7"/>
  <c r="R43" i="7" s="1"/>
  <c r="V42" i="7"/>
  <c r="R42" i="7" s="1"/>
  <c r="V41" i="7"/>
  <c r="R41" i="7" s="1"/>
  <c r="V40" i="7"/>
  <c r="R40" i="7" s="1"/>
  <c r="V39" i="7"/>
  <c r="R39" i="7" s="1"/>
  <c r="V38" i="7"/>
  <c r="R38" i="7" s="1"/>
  <c r="V37" i="7"/>
  <c r="R37" i="7" s="1"/>
  <c r="V36" i="7"/>
  <c r="R36" i="7" s="1"/>
  <c r="V35" i="7"/>
  <c r="R35" i="7" s="1"/>
  <c r="V34" i="7"/>
  <c r="R34" i="7" s="1"/>
  <c r="V33" i="7"/>
  <c r="R33" i="7" s="1"/>
  <c r="V32" i="7"/>
  <c r="R32" i="7" s="1"/>
  <c r="V31" i="7"/>
  <c r="R31" i="7" s="1"/>
  <c r="V30" i="7"/>
  <c r="R30" i="7" s="1"/>
  <c r="V29" i="7"/>
  <c r="R29" i="7" s="1"/>
  <c r="V28" i="7"/>
  <c r="R28" i="7" s="1"/>
  <c r="V27" i="7"/>
  <c r="R27" i="7" s="1"/>
  <c r="V26" i="7"/>
  <c r="R26" i="7" s="1"/>
  <c r="V25" i="7"/>
  <c r="R25" i="7" s="1"/>
  <c r="V24" i="7"/>
  <c r="R24" i="7" s="1"/>
  <c r="V23" i="7"/>
  <c r="R23" i="7" s="1"/>
  <c r="V22" i="7"/>
  <c r="R22" i="7" s="1"/>
  <c r="V21" i="7"/>
  <c r="R21" i="7" s="1"/>
  <c r="V20" i="7"/>
  <c r="R20" i="7" s="1"/>
  <c r="V19" i="7"/>
  <c r="R19" i="7" s="1"/>
  <c r="V18" i="7"/>
  <c r="R18" i="7" s="1"/>
  <c r="V17" i="7"/>
  <c r="R17" i="7" s="1"/>
  <c r="V16" i="7"/>
  <c r="R16" i="7" s="1"/>
  <c r="V15" i="7"/>
  <c r="R15" i="7" s="1"/>
  <c r="V14" i="7"/>
  <c r="R14" i="7" s="1"/>
  <c r="V13" i="7"/>
  <c r="R13" i="7" s="1"/>
  <c r="V12" i="7"/>
  <c r="R12" i="7" s="1"/>
  <c r="V11" i="7"/>
  <c r="R11" i="7" s="1"/>
  <c r="V10" i="7"/>
  <c r="R10" i="7" s="1"/>
  <c r="V9" i="7"/>
  <c r="R9" i="7" s="1"/>
  <c r="V8" i="7"/>
  <c r="R8" i="7" s="1"/>
  <c r="V7" i="7"/>
  <c r="R7" i="7" s="1"/>
  <c r="V6" i="7"/>
  <c r="R6" i="7" s="1"/>
  <c r="V5" i="7"/>
  <c r="R5" i="7" s="1"/>
  <c r="E11" i="20" l="1"/>
  <c r="F11" i="20" s="1"/>
  <c r="B12" i="20"/>
  <c r="Y115" i="7"/>
  <c r="AB6" i="7"/>
  <c r="X6" i="7" s="1"/>
  <c r="AC6" i="7"/>
  <c r="Y6" i="7" s="1"/>
  <c r="AB7" i="7"/>
  <c r="X7" i="7" s="1"/>
  <c r="AC7" i="7"/>
  <c r="Y7" i="7" s="1"/>
  <c r="AB8" i="7"/>
  <c r="X8" i="7" s="1"/>
  <c r="AC8" i="7"/>
  <c r="Y8" i="7" s="1"/>
  <c r="AB9" i="7"/>
  <c r="X9" i="7" s="1"/>
  <c r="AC9" i="7"/>
  <c r="Y9" i="7" s="1"/>
  <c r="AB10" i="7"/>
  <c r="X10" i="7" s="1"/>
  <c r="AC10" i="7"/>
  <c r="Y10" i="7" s="1"/>
  <c r="AB11" i="7"/>
  <c r="X11" i="7" s="1"/>
  <c r="AC11" i="7"/>
  <c r="Y11" i="7" s="1"/>
  <c r="AB12" i="7"/>
  <c r="X12" i="7" s="1"/>
  <c r="AC12" i="7"/>
  <c r="Y12" i="7" s="1"/>
  <c r="AB13" i="7"/>
  <c r="X13" i="7" s="1"/>
  <c r="AC13" i="7"/>
  <c r="Y13" i="7" s="1"/>
  <c r="AB14" i="7"/>
  <c r="X14" i="7" s="1"/>
  <c r="AC14" i="7"/>
  <c r="Y14" i="7" s="1"/>
  <c r="AB15" i="7"/>
  <c r="X15" i="7" s="1"/>
  <c r="AC15" i="7"/>
  <c r="Y15" i="7" s="1"/>
  <c r="AB16" i="7"/>
  <c r="X16" i="7" s="1"/>
  <c r="AC16" i="7"/>
  <c r="Y16" i="7" s="1"/>
  <c r="AB17" i="7"/>
  <c r="X17" i="7" s="1"/>
  <c r="AC17" i="7"/>
  <c r="Y17" i="7" s="1"/>
  <c r="AB18" i="7"/>
  <c r="X18" i="7" s="1"/>
  <c r="AC18" i="7"/>
  <c r="Y18" i="7" s="1"/>
  <c r="AB19" i="7"/>
  <c r="X19" i="7" s="1"/>
  <c r="AC19" i="7"/>
  <c r="Y19" i="7" s="1"/>
  <c r="AB20" i="7"/>
  <c r="X20" i="7" s="1"/>
  <c r="AC20" i="7"/>
  <c r="Y20" i="7" s="1"/>
  <c r="AB21" i="7"/>
  <c r="X21" i="7" s="1"/>
  <c r="AC21" i="7"/>
  <c r="Y21" i="7" s="1"/>
  <c r="AB22" i="7"/>
  <c r="X22" i="7" s="1"/>
  <c r="AC22" i="7"/>
  <c r="Y22" i="7" s="1"/>
  <c r="AB23" i="7"/>
  <c r="X23" i="7" s="1"/>
  <c r="AC23" i="7"/>
  <c r="Y23" i="7" s="1"/>
  <c r="AB24" i="7"/>
  <c r="X24" i="7" s="1"/>
  <c r="AC24" i="7"/>
  <c r="Y24" i="7" s="1"/>
  <c r="AB25" i="7"/>
  <c r="X25" i="7" s="1"/>
  <c r="AC25" i="7"/>
  <c r="Y25" i="7" s="1"/>
  <c r="AB26" i="7"/>
  <c r="X26" i="7" s="1"/>
  <c r="AC26" i="7"/>
  <c r="Y26" i="7" s="1"/>
  <c r="AB27" i="7"/>
  <c r="X27" i="7" s="1"/>
  <c r="AC27" i="7"/>
  <c r="Y27" i="7" s="1"/>
  <c r="AB28" i="7"/>
  <c r="X28" i="7" s="1"/>
  <c r="AC28" i="7"/>
  <c r="Y28" i="7" s="1"/>
  <c r="AB29" i="7"/>
  <c r="X29" i="7" s="1"/>
  <c r="AC29" i="7"/>
  <c r="Y29" i="7" s="1"/>
  <c r="AB30" i="7"/>
  <c r="X30" i="7" s="1"/>
  <c r="AC30" i="7"/>
  <c r="Y30" i="7" s="1"/>
  <c r="AB31" i="7"/>
  <c r="X31" i="7" s="1"/>
  <c r="AC31" i="7"/>
  <c r="Y31" i="7" s="1"/>
  <c r="AB32" i="7"/>
  <c r="X32" i="7" s="1"/>
  <c r="AC32" i="7"/>
  <c r="Y32" i="7" s="1"/>
  <c r="AB33" i="7"/>
  <c r="X33" i="7" s="1"/>
  <c r="AC33" i="7"/>
  <c r="Y33" i="7" s="1"/>
  <c r="AB34" i="7"/>
  <c r="X34" i="7" s="1"/>
  <c r="AC34" i="7"/>
  <c r="Y34" i="7" s="1"/>
  <c r="AB35" i="7"/>
  <c r="X35" i="7" s="1"/>
  <c r="AC35" i="7"/>
  <c r="Y35" i="7" s="1"/>
  <c r="AB36" i="7"/>
  <c r="X36" i="7" s="1"/>
  <c r="AC36" i="7"/>
  <c r="Y36" i="7" s="1"/>
  <c r="AB37" i="7"/>
  <c r="X37" i="7" s="1"/>
  <c r="AC37" i="7"/>
  <c r="Y37" i="7" s="1"/>
  <c r="AB38" i="7"/>
  <c r="X38" i="7" s="1"/>
  <c r="AC38" i="7"/>
  <c r="Y38" i="7" s="1"/>
  <c r="AB39" i="7"/>
  <c r="X39" i="7" s="1"/>
  <c r="AC39" i="7"/>
  <c r="Y39" i="7" s="1"/>
  <c r="AB40" i="7"/>
  <c r="X40" i="7" s="1"/>
  <c r="AC40" i="7"/>
  <c r="Y40" i="7" s="1"/>
  <c r="AB41" i="7"/>
  <c r="X41" i="7" s="1"/>
  <c r="AC41" i="7"/>
  <c r="Y41" i="7" s="1"/>
  <c r="AB42" i="7"/>
  <c r="X42" i="7" s="1"/>
  <c r="AC42" i="7"/>
  <c r="Y42" i="7" s="1"/>
  <c r="AB43" i="7"/>
  <c r="X43" i="7" s="1"/>
  <c r="AC43" i="7"/>
  <c r="Y43" i="7" s="1"/>
  <c r="AB44" i="7"/>
  <c r="X44" i="7" s="1"/>
  <c r="AC44" i="7"/>
  <c r="Y44" i="7" s="1"/>
  <c r="AB45" i="7"/>
  <c r="X45" i="7" s="1"/>
  <c r="AC45" i="7"/>
  <c r="Y45" i="7" s="1"/>
  <c r="AB46" i="7"/>
  <c r="X46" i="7" s="1"/>
  <c r="AC46" i="7"/>
  <c r="Y46" i="7" s="1"/>
  <c r="AB47" i="7"/>
  <c r="X47" i="7" s="1"/>
  <c r="AC47" i="7"/>
  <c r="Y47" i="7" s="1"/>
  <c r="AB48" i="7"/>
  <c r="X48" i="7" s="1"/>
  <c r="AC48" i="7"/>
  <c r="Y48" i="7" s="1"/>
  <c r="AB49" i="7"/>
  <c r="X49" i="7" s="1"/>
  <c r="AC49" i="7"/>
  <c r="Y49" i="7" s="1"/>
  <c r="AB50" i="7"/>
  <c r="X50" i="7" s="1"/>
  <c r="AC50" i="7"/>
  <c r="Y50" i="7" s="1"/>
  <c r="AB51" i="7"/>
  <c r="X51" i="7" s="1"/>
  <c r="AC51" i="7"/>
  <c r="Y51" i="7" s="1"/>
  <c r="AB52" i="7"/>
  <c r="X52" i="7" s="1"/>
  <c r="AC52" i="7"/>
  <c r="Y52" i="7" s="1"/>
  <c r="AB53" i="7"/>
  <c r="X53" i="7" s="1"/>
  <c r="AC53" i="7"/>
  <c r="Y53" i="7" s="1"/>
  <c r="AB54" i="7"/>
  <c r="X54" i="7" s="1"/>
  <c r="AC54" i="7"/>
  <c r="Y54" i="7" s="1"/>
  <c r="AB55" i="7"/>
  <c r="X55" i="7" s="1"/>
  <c r="AC55" i="7"/>
  <c r="Y55" i="7" s="1"/>
  <c r="AB56" i="7"/>
  <c r="X56" i="7" s="1"/>
  <c r="AC56" i="7"/>
  <c r="Y56" i="7" s="1"/>
  <c r="AB57" i="7"/>
  <c r="X57" i="7" s="1"/>
  <c r="AC57" i="7"/>
  <c r="Y57" i="7" s="1"/>
  <c r="AB58" i="7"/>
  <c r="X58" i="7" s="1"/>
  <c r="AC58" i="7"/>
  <c r="Y58" i="7" s="1"/>
  <c r="AB59" i="7"/>
  <c r="X59" i="7" s="1"/>
  <c r="AC59" i="7"/>
  <c r="Y59" i="7" s="1"/>
  <c r="AB60" i="7"/>
  <c r="X60" i="7" s="1"/>
  <c r="AC60" i="7"/>
  <c r="Y60" i="7" s="1"/>
  <c r="AB61" i="7"/>
  <c r="X61" i="7" s="1"/>
  <c r="AC61" i="7"/>
  <c r="Y61" i="7" s="1"/>
  <c r="AB62" i="7"/>
  <c r="X62" i="7" s="1"/>
  <c r="AC62" i="7"/>
  <c r="Y62" i="7" s="1"/>
  <c r="AB63" i="7"/>
  <c r="X63" i="7" s="1"/>
  <c r="AC63" i="7"/>
  <c r="Y63" i="7" s="1"/>
  <c r="AB64" i="7"/>
  <c r="X64" i="7" s="1"/>
  <c r="AC64" i="7"/>
  <c r="Y64" i="7" s="1"/>
  <c r="AB65" i="7"/>
  <c r="X65" i="7" s="1"/>
  <c r="AC65" i="7"/>
  <c r="Y65" i="7" s="1"/>
  <c r="AB66" i="7"/>
  <c r="X66" i="7" s="1"/>
  <c r="AC66" i="7"/>
  <c r="Y66" i="7" s="1"/>
  <c r="AB67" i="7"/>
  <c r="X67" i="7" s="1"/>
  <c r="AC67" i="7"/>
  <c r="Y67" i="7" s="1"/>
  <c r="AB68" i="7"/>
  <c r="X68" i="7" s="1"/>
  <c r="AC68" i="7"/>
  <c r="Y68" i="7" s="1"/>
  <c r="AB69" i="7"/>
  <c r="X69" i="7" s="1"/>
  <c r="AC69" i="7"/>
  <c r="Y69" i="7" s="1"/>
  <c r="AB70" i="7"/>
  <c r="X70" i="7" s="1"/>
  <c r="AC70" i="7"/>
  <c r="Y70" i="7" s="1"/>
  <c r="AB71" i="7"/>
  <c r="X71" i="7" s="1"/>
  <c r="AC71" i="7"/>
  <c r="Y71" i="7" s="1"/>
  <c r="AB72" i="7"/>
  <c r="X72" i="7" s="1"/>
  <c r="AC72" i="7"/>
  <c r="Y72" i="7" s="1"/>
  <c r="AB73" i="7"/>
  <c r="X73" i="7" s="1"/>
  <c r="AC73" i="7"/>
  <c r="Y73" i="7" s="1"/>
  <c r="AB74" i="7"/>
  <c r="X74" i="7" s="1"/>
  <c r="AC74" i="7"/>
  <c r="Y74" i="7" s="1"/>
  <c r="AB75" i="7"/>
  <c r="X75" i="7" s="1"/>
  <c r="AC75" i="7"/>
  <c r="Y75" i="7" s="1"/>
  <c r="AB76" i="7"/>
  <c r="X76" i="7" s="1"/>
  <c r="AC76" i="7"/>
  <c r="Y76" i="7" s="1"/>
  <c r="AB77" i="7"/>
  <c r="X77" i="7" s="1"/>
  <c r="AC77" i="7"/>
  <c r="Y77" i="7" s="1"/>
  <c r="AB78" i="7"/>
  <c r="X78" i="7" s="1"/>
  <c r="AC78" i="7"/>
  <c r="Y78" i="7" s="1"/>
  <c r="AB79" i="7"/>
  <c r="X79" i="7" s="1"/>
  <c r="AC79" i="7"/>
  <c r="Y79" i="7" s="1"/>
  <c r="AB80" i="7"/>
  <c r="X80" i="7" s="1"/>
  <c r="AC80" i="7"/>
  <c r="Y80" i="7" s="1"/>
  <c r="AB81" i="7"/>
  <c r="X81" i="7" s="1"/>
  <c r="AC81" i="7"/>
  <c r="Y81" i="7" s="1"/>
  <c r="AB82" i="7"/>
  <c r="X82" i="7" s="1"/>
  <c r="AC82" i="7"/>
  <c r="Y82" i="7" s="1"/>
  <c r="AB83" i="7"/>
  <c r="X83" i="7" s="1"/>
  <c r="AC83" i="7"/>
  <c r="Y83" i="7" s="1"/>
  <c r="AB84" i="7"/>
  <c r="X84" i="7" s="1"/>
  <c r="AC84" i="7"/>
  <c r="Y84" i="7" s="1"/>
  <c r="AB85" i="7"/>
  <c r="X85" i="7" s="1"/>
  <c r="AC85" i="7"/>
  <c r="Y85" i="7" s="1"/>
  <c r="AB86" i="7"/>
  <c r="X86" i="7" s="1"/>
  <c r="AC86" i="7"/>
  <c r="Y86" i="7" s="1"/>
  <c r="AB87" i="7"/>
  <c r="X87" i="7" s="1"/>
  <c r="AC87" i="7"/>
  <c r="Y87" i="7" s="1"/>
  <c r="AB88" i="7"/>
  <c r="X88" i="7" s="1"/>
  <c r="AC88" i="7"/>
  <c r="Y88" i="7" s="1"/>
  <c r="AB89" i="7"/>
  <c r="X89" i="7" s="1"/>
  <c r="AC89" i="7"/>
  <c r="Y89" i="7" s="1"/>
  <c r="AB90" i="7"/>
  <c r="X90" i="7" s="1"/>
  <c r="AC90" i="7"/>
  <c r="Y90" i="7" s="1"/>
  <c r="AB91" i="7"/>
  <c r="X91" i="7" s="1"/>
  <c r="AC91" i="7"/>
  <c r="Y91" i="7" s="1"/>
  <c r="AB92" i="7"/>
  <c r="X92" i="7" s="1"/>
  <c r="AC92" i="7"/>
  <c r="Y92" i="7" s="1"/>
  <c r="AB93" i="7"/>
  <c r="X93" i="7" s="1"/>
  <c r="AC93" i="7"/>
  <c r="Y93" i="7" s="1"/>
  <c r="AB94" i="7"/>
  <c r="X94" i="7" s="1"/>
  <c r="AC94" i="7"/>
  <c r="Y94" i="7" s="1"/>
  <c r="AB95" i="7"/>
  <c r="X95" i="7" s="1"/>
  <c r="AC95" i="7"/>
  <c r="Y95" i="7" s="1"/>
  <c r="AB96" i="7"/>
  <c r="X96" i="7" s="1"/>
  <c r="AC96" i="7"/>
  <c r="Y96" i="7" s="1"/>
  <c r="AB97" i="7"/>
  <c r="X97" i="7" s="1"/>
  <c r="AC97" i="7"/>
  <c r="Y97" i="7" s="1"/>
  <c r="AB98" i="7"/>
  <c r="X98" i="7" s="1"/>
  <c r="AC98" i="7"/>
  <c r="Y98" i="7" s="1"/>
  <c r="AB99" i="7"/>
  <c r="X99" i="7" s="1"/>
  <c r="AC99" i="7"/>
  <c r="Y99" i="7" s="1"/>
  <c r="AB100" i="7"/>
  <c r="X100" i="7" s="1"/>
  <c r="AC100" i="7"/>
  <c r="Y100" i="7" s="1"/>
  <c r="AB101" i="7"/>
  <c r="X101" i="7" s="1"/>
  <c r="AC101" i="7"/>
  <c r="Y101" i="7" s="1"/>
  <c r="AB102" i="7"/>
  <c r="X102" i="7" s="1"/>
  <c r="AC102" i="7"/>
  <c r="Y102" i="7" s="1"/>
  <c r="AB103" i="7"/>
  <c r="X103" i="7" s="1"/>
  <c r="AC103" i="7"/>
  <c r="Y103" i="7" s="1"/>
  <c r="AB104" i="7"/>
  <c r="X104" i="7" s="1"/>
  <c r="AC104" i="7"/>
  <c r="Y104" i="7" s="1"/>
  <c r="AB105" i="7"/>
  <c r="X105" i="7" s="1"/>
  <c r="AC105" i="7"/>
  <c r="Y105" i="7" s="1"/>
  <c r="AB106" i="7"/>
  <c r="X106" i="7" s="1"/>
  <c r="AC106" i="7"/>
  <c r="Y106" i="7" s="1"/>
  <c r="AB107" i="7"/>
  <c r="X107" i="7" s="1"/>
  <c r="AC107" i="7"/>
  <c r="Y107" i="7" s="1"/>
  <c r="AB108" i="7"/>
  <c r="X108" i="7" s="1"/>
  <c r="AC108" i="7"/>
  <c r="Y108" i="7" s="1"/>
  <c r="AB109" i="7"/>
  <c r="X109" i="7" s="1"/>
  <c r="AC109" i="7"/>
  <c r="Y109" i="7" s="1"/>
  <c r="AB110" i="7"/>
  <c r="X110" i="7" s="1"/>
  <c r="AC110" i="7"/>
  <c r="Y110" i="7" s="1"/>
  <c r="AB111" i="7"/>
  <c r="X111" i="7" s="1"/>
  <c r="AC111" i="7"/>
  <c r="Y111" i="7" s="1"/>
  <c r="AB112" i="7"/>
  <c r="X112" i="7" s="1"/>
  <c r="AC112" i="7"/>
  <c r="Y112" i="7" s="1"/>
  <c r="AB113" i="7"/>
  <c r="X113" i="7" s="1"/>
  <c r="AC113" i="7"/>
  <c r="Y113" i="7" s="1"/>
  <c r="AB114" i="7"/>
  <c r="X114" i="7" s="1"/>
  <c r="AC114" i="7"/>
  <c r="Y114" i="7" s="1"/>
  <c r="AB115" i="7"/>
  <c r="X115" i="7" s="1"/>
  <c r="AC115" i="7"/>
  <c r="AB116" i="7"/>
  <c r="X116" i="7" s="1"/>
  <c r="AC116" i="7"/>
  <c r="Y116" i="7" s="1"/>
  <c r="AB117" i="7"/>
  <c r="X117" i="7" s="1"/>
  <c r="AC117" i="7"/>
  <c r="Y117" i="7" s="1"/>
  <c r="AB118" i="7"/>
  <c r="X118" i="7" s="1"/>
  <c r="AC118" i="7"/>
  <c r="Y118" i="7" s="1"/>
  <c r="AB119" i="7"/>
  <c r="X119" i="7" s="1"/>
  <c r="AC119" i="7"/>
  <c r="Y119" i="7" s="1"/>
  <c r="AB120" i="7"/>
  <c r="X120" i="7" s="1"/>
  <c r="AC120" i="7"/>
  <c r="Y120" i="7" s="1"/>
  <c r="AB121" i="7"/>
  <c r="X121" i="7" s="1"/>
  <c r="AC121" i="7"/>
  <c r="Y121" i="7" s="1"/>
  <c r="AB122" i="7"/>
  <c r="X122" i="7" s="1"/>
  <c r="AC122" i="7"/>
  <c r="Y122" i="7" s="1"/>
  <c r="AB123" i="7"/>
  <c r="X123" i="7" s="1"/>
  <c r="AC123" i="7"/>
  <c r="Y123" i="7" s="1"/>
  <c r="AB124" i="7"/>
  <c r="X124" i="7" s="1"/>
  <c r="AC124" i="7"/>
  <c r="Y124" i="7" s="1"/>
  <c r="AC5" i="7"/>
  <c r="Y5" i="7" s="1"/>
  <c r="AB5" i="7"/>
  <c r="X5" i="7" s="1"/>
  <c r="E12" i="20" l="1"/>
  <c r="F12" i="20" s="1"/>
  <c r="G12" i="20" s="1"/>
  <c r="B13" i="20"/>
  <c r="AI124" i="7"/>
  <c r="AE124" i="7" s="1"/>
  <c r="AI123" i="7"/>
  <c r="AE123" i="7" s="1"/>
  <c r="AI122" i="7"/>
  <c r="AE122" i="7" s="1"/>
  <c r="AI121" i="7"/>
  <c r="AE121" i="7" s="1"/>
  <c r="AI120" i="7"/>
  <c r="AE120" i="7" s="1"/>
  <c r="AI119" i="7"/>
  <c r="AE119" i="7" s="1"/>
  <c r="AI118" i="7"/>
  <c r="AE118" i="7" s="1"/>
  <c r="AI117" i="7"/>
  <c r="AE117" i="7" s="1"/>
  <c r="AI116" i="7"/>
  <c r="AE116" i="7" s="1"/>
  <c r="AI115" i="7"/>
  <c r="AE115" i="7" s="1"/>
  <c r="AI114" i="7"/>
  <c r="AE114" i="7" s="1"/>
  <c r="AI113" i="7"/>
  <c r="AE113" i="7" s="1"/>
  <c r="AI112" i="7"/>
  <c r="AE112" i="7" s="1"/>
  <c r="AI111" i="7"/>
  <c r="AE111" i="7" s="1"/>
  <c r="AI110" i="7"/>
  <c r="AE110" i="7" s="1"/>
  <c r="AI109" i="7"/>
  <c r="AE109" i="7" s="1"/>
  <c r="AI108" i="7"/>
  <c r="AE108" i="7" s="1"/>
  <c r="AI107" i="7"/>
  <c r="AE107" i="7" s="1"/>
  <c r="AI106" i="7"/>
  <c r="AE106" i="7" s="1"/>
  <c r="AI105" i="7"/>
  <c r="AE105" i="7" s="1"/>
  <c r="AI104" i="7"/>
  <c r="AE104" i="7" s="1"/>
  <c r="AI103" i="7"/>
  <c r="AE103" i="7" s="1"/>
  <c r="AI102" i="7"/>
  <c r="AE102" i="7" s="1"/>
  <c r="AI101" i="7"/>
  <c r="AE101" i="7" s="1"/>
  <c r="AI100" i="7"/>
  <c r="AE100" i="7" s="1"/>
  <c r="AI99" i="7"/>
  <c r="AE99" i="7" s="1"/>
  <c r="AI98" i="7"/>
  <c r="AE98" i="7" s="1"/>
  <c r="AI97" i="7"/>
  <c r="AE97" i="7" s="1"/>
  <c r="AI96" i="7"/>
  <c r="AE96" i="7" s="1"/>
  <c r="AI95" i="7"/>
  <c r="AE95" i="7" s="1"/>
  <c r="AI94" i="7"/>
  <c r="AE94" i="7" s="1"/>
  <c r="AI93" i="7"/>
  <c r="AE93" i="7" s="1"/>
  <c r="AI92" i="7"/>
  <c r="AE92" i="7" s="1"/>
  <c r="AI91" i="7"/>
  <c r="AE91" i="7" s="1"/>
  <c r="AI90" i="7"/>
  <c r="AE90" i="7" s="1"/>
  <c r="AI89" i="7"/>
  <c r="AE89" i="7" s="1"/>
  <c r="AI88" i="7"/>
  <c r="AE88" i="7" s="1"/>
  <c r="AI87" i="7"/>
  <c r="AE87" i="7" s="1"/>
  <c r="AI86" i="7"/>
  <c r="AE86" i="7" s="1"/>
  <c r="AI85" i="7"/>
  <c r="AE85" i="7" s="1"/>
  <c r="AI84" i="7"/>
  <c r="AE84" i="7" s="1"/>
  <c r="AI83" i="7"/>
  <c r="AE83" i="7" s="1"/>
  <c r="AI82" i="7"/>
  <c r="AE82" i="7" s="1"/>
  <c r="AI81" i="7"/>
  <c r="AE81" i="7" s="1"/>
  <c r="AI80" i="7"/>
  <c r="AE80" i="7" s="1"/>
  <c r="AI79" i="7"/>
  <c r="AE79" i="7" s="1"/>
  <c r="AI78" i="7"/>
  <c r="AE78" i="7" s="1"/>
  <c r="AI77" i="7"/>
  <c r="AE77" i="7" s="1"/>
  <c r="AI76" i="7"/>
  <c r="AE76" i="7" s="1"/>
  <c r="AI75" i="7"/>
  <c r="AE75" i="7" s="1"/>
  <c r="AI74" i="7"/>
  <c r="AE74" i="7" s="1"/>
  <c r="AI73" i="7"/>
  <c r="AE73" i="7" s="1"/>
  <c r="AI72" i="7"/>
  <c r="AE72" i="7" s="1"/>
  <c r="AI71" i="7"/>
  <c r="AE71" i="7" s="1"/>
  <c r="AI70" i="7"/>
  <c r="AE70" i="7" s="1"/>
  <c r="AI69" i="7"/>
  <c r="AE69" i="7" s="1"/>
  <c r="AI68" i="7"/>
  <c r="AE68" i="7" s="1"/>
  <c r="AI67" i="7"/>
  <c r="AE67" i="7" s="1"/>
  <c r="AI66" i="7"/>
  <c r="AE66" i="7" s="1"/>
  <c r="AI65" i="7"/>
  <c r="AE65" i="7" s="1"/>
  <c r="AI64" i="7"/>
  <c r="AE64" i="7" s="1"/>
  <c r="AI63" i="7"/>
  <c r="AE63" i="7" s="1"/>
  <c r="AI62" i="7"/>
  <c r="AE62" i="7" s="1"/>
  <c r="AI61" i="7"/>
  <c r="AE61" i="7" s="1"/>
  <c r="AI60" i="7"/>
  <c r="AE60" i="7" s="1"/>
  <c r="AI59" i="7"/>
  <c r="AE59" i="7" s="1"/>
  <c r="AI58" i="7"/>
  <c r="AE58" i="7" s="1"/>
  <c r="AI57" i="7"/>
  <c r="AE57" i="7" s="1"/>
  <c r="AI56" i="7"/>
  <c r="AE56" i="7" s="1"/>
  <c r="AI55" i="7"/>
  <c r="AE55" i="7" s="1"/>
  <c r="AI54" i="7"/>
  <c r="AE54" i="7" s="1"/>
  <c r="AI53" i="7"/>
  <c r="AE53" i="7" s="1"/>
  <c r="AI52" i="7"/>
  <c r="AE52" i="7" s="1"/>
  <c r="AI51" i="7"/>
  <c r="AE51" i="7" s="1"/>
  <c r="AI50" i="7"/>
  <c r="AE50" i="7" s="1"/>
  <c r="AI49" i="7"/>
  <c r="AE49" i="7" s="1"/>
  <c r="AI48" i="7"/>
  <c r="AE48" i="7" s="1"/>
  <c r="AI47" i="7"/>
  <c r="AE47" i="7" s="1"/>
  <c r="AI46" i="7"/>
  <c r="AE46" i="7" s="1"/>
  <c r="AI45" i="7"/>
  <c r="AE45" i="7" s="1"/>
  <c r="AI44" i="7"/>
  <c r="AE44" i="7" s="1"/>
  <c r="AI43" i="7"/>
  <c r="AE43" i="7" s="1"/>
  <c r="AI42" i="7"/>
  <c r="AE42" i="7" s="1"/>
  <c r="AI41" i="7"/>
  <c r="AE41" i="7" s="1"/>
  <c r="AI40" i="7"/>
  <c r="AE40" i="7" s="1"/>
  <c r="AI39" i="7"/>
  <c r="AE39" i="7" s="1"/>
  <c r="AI38" i="7"/>
  <c r="AE38" i="7" s="1"/>
  <c r="AI37" i="7"/>
  <c r="AE37" i="7" s="1"/>
  <c r="AI36" i="7"/>
  <c r="AE36" i="7" s="1"/>
  <c r="AI35" i="7"/>
  <c r="AE35" i="7" s="1"/>
  <c r="AI34" i="7"/>
  <c r="AE34" i="7" s="1"/>
  <c r="AI33" i="7"/>
  <c r="AE33" i="7" s="1"/>
  <c r="AI32" i="7"/>
  <c r="AE32" i="7" s="1"/>
  <c r="AI31" i="7"/>
  <c r="AE31" i="7" s="1"/>
  <c r="AI30" i="7"/>
  <c r="AE30" i="7" s="1"/>
  <c r="AI29" i="7"/>
  <c r="AE29" i="7" s="1"/>
  <c r="AI28" i="7"/>
  <c r="AE28" i="7" s="1"/>
  <c r="AI27" i="7"/>
  <c r="AE27" i="7" s="1"/>
  <c r="AI26" i="7"/>
  <c r="AE26" i="7" s="1"/>
  <c r="AI25" i="7"/>
  <c r="AE25" i="7" s="1"/>
  <c r="AI24" i="7"/>
  <c r="AE24" i="7" s="1"/>
  <c r="AI23" i="7"/>
  <c r="AE23" i="7" s="1"/>
  <c r="AI22" i="7"/>
  <c r="AE22" i="7" s="1"/>
  <c r="AI21" i="7"/>
  <c r="AE21" i="7" s="1"/>
  <c r="AI20" i="7"/>
  <c r="AE20" i="7" s="1"/>
  <c r="AI19" i="7"/>
  <c r="AE19" i="7" s="1"/>
  <c r="AI18" i="7"/>
  <c r="AE18" i="7" s="1"/>
  <c r="AI17" i="7"/>
  <c r="AE17" i="7" s="1"/>
  <c r="AI16" i="7"/>
  <c r="AE16" i="7" s="1"/>
  <c r="AI15" i="7"/>
  <c r="AE15" i="7" s="1"/>
  <c r="AI14" i="7"/>
  <c r="AE14" i="7" s="1"/>
  <c r="AI13" i="7"/>
  <c r="AE13" i="7" s="1"/>
  <c r="AI12" i="7"/>
  <c r="AE12" i="7" s="1"/>
  <c r="AI11" i="7"/>
  <c r="AE11" i="7" s="1"/>
  <c r="AI10" i="7"/>
  <c r="AE10" i="7" s="1"/>
  <c r="AI9" i="7"/>
  <c r="AE9" i="7" s="1"/>
  <c r="AI8" i="7"/>
  <c r="AE8" i="7" s="1"/>
  <c r="AI7" i="7"/>
  <c r="AE7" i="7" s="1"/>
  <c r="AI6" i="7"/>
  <c r="AE6" i="7" s="1"/>
  <c r="AI5" i="7"/>
  <c r="AE5" i="7" s="1"/>
  <c r="AH124" i="7"/>
  <c r="AD124" i="7" s="1"/>
  <c r="AH123" i="7"/>
  <c r="AD123" i="7" s="1"/>
  <c r="AH122" i="7"/>
  <c r="AD122" i="7" s="1"/>
  <c r="AH121" i="7"/>
  <c r="AD121" i="7" s="1"/>
  <c r="AH120" i="7"/>
  <c r="AD120" i="7" s="1"/>
  <c r="AH119" i="7"/>
  <c r="AD119" i="7" s="1"/>
  <c r="AH118" i="7"/>
  <c r="AD118" i="7" s="1"/>
  <c r="AH117" i="7"/>
  <c r="AD117" i="7" s="1"/>
  <c r="AH116" i="7"/>
  <c r="AD116" i="7" s="1"/>
  <c r="AH115" i="7"/>
  <c r="AD115" i="7" s="1"/>
  <c r="AH114" i="7"/>
  <c r="AD114" i="7" s="1"/>
  <c r="AH113" i="7"/>
  <c r="AD113" i="7" s="1"/>
  <c r="AH112" i="7"/>
  <c r="AD112" i="7" s="1"/>
  <c r="AH111" i="7"/>
  <c r="AD111" i="7" s="1"/>
  <c r="AH110" i="7"/>
  <c r="AD110" i="7" s="1"/>
  <c r="AH109" i="7"/>
  <c r="AD109" i="7" s="1"/>
  <c r="AH108" i="7"/>
  <c r="AD108" i="7" s="1"/>
  <c r="AH107" i="7"/>
  <c r="AD107" i="7" s="1"/>
  <c r="AH106" i="7"/>
  <c r="AD106" i="7" s="1"/>
  <c r="AH105" i="7"/>
  <c r="AD105" i="7" s="1"/>
  <c r="AH104" i="7"/>
  <c r="AD104" i="7" s="1"/>
  <c r="AH103" i="7"/>
  <c r="AD103" i="7" s="1"/>
  <c r="AH102" i="7"/>
  <c r="AD102" i="7" s="1"/>
  <c r="AH101" i="7"/>
  <c r="AD101" i="7" s="1"/>
  <c r="AH100" i="7"/>
  <c r="AD100" i="7" s="1"/>
  <c r="AH99" i="7"/>
  <c r="AD99" i="7" s="1"/>
  <c r="AH98" i="7"/>
  <c r="AD98" i="7" s="1"/>
  <c r="AH97" i="7"/>
  <c r="AD97" i="7" s="1"/>
  <c r="AH96" i="7"/>
  <c r="AD96" i="7" s="1"/>
  <c r="AH95" i="7"/>
  <c r="AD95" i="7" s="1"/>
  <c r="AH94" i="7"/>
  <c r="AD94" i="7" s="1"/>
  <c r="AH93" i="7"/>
  <c r="AD93" i="7" s="1"/>
  <c r="AH92" i="7"/>
  <c r="AD92" i="7" s="1"/>
  <c r="AH91" i="7"/>
  <c r="AD91" i="7" s="1"/>
  <c r="AH90" i="7"/>
  <c r="AD90" i="7" s="1"/>
  <c r="AH89" i="7"/>
  <c r="AD89" i="7" s="1"/>
  <c r="AH88" i="7"/>
  <c r="AD88" i="7" s="1"/>
  <c r="AH87" i="7"/>
  <c r="AD87" i="7" s="1"/>
  <c r="AH86" i="7"/>
  <c r="AD86" i="7" s="1"/>
  <c r="AH85" i="7"/>
  <c r="AD85" i="7" s="1"/>
  <c r="AH84" i="7"/>
  <c r="AD84" i="7" s="1"/>
  <c r="AH83" i="7"/>
  <c r="AD83" i="7" s="1"/>
  <c r="AH82" i="7"/>
  <c r="AD82" i="7" s="1"/>
  <c r="AH81" i="7"/>
  <c r="AD81" i="7" s="1"/>
  <c r="AH80" i="7"/>
  <c r="AD80" i="7" s="1"/>
  <c r="AH79" i="7"/>
  <c r="AD79" i="7" s="1"/>
  <c r="AH78" i="7"/>
  <c r="AD78" i="7" s="1"/>
  <c r="AH77" i="7"/>
  <c r="AD77" i="7" s="1"/>
  <c r="AH76" i="7"/>
  <c r="AD76" i="7" s="1"/>
  <c r="AH75" i="7"/>
  <c r="AD75" i="7" s="1"/>
  <c r="AH74" i="7"/>
  <c r="AD74" i="7" s="1"/>
  <c r="AH73" i="7"/>
  <c r="AD73" i="7" s="1"/>
  <c r="AH72" i="7"/>
  <c r="AD72" i="7" s="1"/>
  <c r="AH71" i="7"/>
  <c r="AD71" i="7" s="1"/>
  <c r="AH70" i="7"/>
  <c r="AD70" i="7" s="1"/>
  <c r="AH69" i="7"/>
  <c r="AD69" i="7" s="1"/>
  <c r="AH68" i="7"/>
  <c r="AD68" i="7" s="1"/>
  <c r="AH67" i="7"/>
  <c r="AD67" i="7" s="1"/>
  <c r="AH66" i="7"/>
  <c r="AD66" i="7" s="1"/>
  <c r="AH65" i="7"/>
  <c r="AD65" i="7" s="1"/>
  <c r="AH64" i="7"/>
  <c r="AD64" i="7" s="1"/>
  <c r="AH63" i="7"/>
  <c r="AD63" i="7" s="1"/>
  <c r="AH62" i="7"/>
  <c r="AD62" i="7" s="1"/>
  <c r="AH61" i="7"/>
  <c r="AD61" i="7" s="1"/>
  <c r="AH60" i="7"/>
  <c r="AD60" i="7" s="1"/>
  <c r="AH59" i="7"/>
  <c r="AD59" i="7" s="1"/>
  <c r="AH58" i="7"/>
  <c r="AD58" i="7" s="1"/>
  <c r="AH57" i="7"/>
  <c r="AD57" i="7" s="1"/>
  <c r="AH56" i="7"/>
  <c r="AD56" i="7" s="1"/>
  <c r="AH55" i="7"/>
  <c r="AD55" i="7" s="1"/>
  <c r="AH54" i="7"/>
  <c r="AD54" i="7" s="1"/>
  <c r="AH53" i="7"/>
  <c r="AD53" i="7" s="1"/>
  <c r="AH52" i="7"/>
  <c r="AD52" i="7" s="1"/>
  <c r="AH51" i="7"/>
  <c r="AD51" i="7" s="1"/>
  <c r="AH50" i="7"/>
  <c r="AD50" i="7" s="1"/>
  <c r="AH49" i="7"/>
  <c r="AD49" i="7" s="1"/>
  <c r="AH48" i="7"/>
  <c r="AD48" i="7" s="1"/>
  <c r="AH47" i="7"/>
  <c r="AD47" i="7" s="1"/>
  <c r="AH46" i="7"/>
  <c r="AD46" i="7" s="1"/>
  <c r="AH45" i="7"/>
  <c r="AD45" i="7" s="1"/>
  <c r="AH44" i="7"/>
  <c r="AD44" i="7" s="1"/>
  <c r="AH43" i="7"/>
  <c r="AD43" i="7" s="1"/>
  <c r="AH42" i="7"/>
  <c r="AD42" i="7" s="1"/>
  <c r="AH41" i="7"/>
  <c r="AD41" i="7" s="1"/>
  <c r="AH40" i="7"/>
  <c r="AD40" i="7" s="1"/>
  <c r="AH39" i="7"/>
  <c r="AD39" i="7" s="1"/>
  <c r="AH38" i="7"/>
  <c r="AD38" i="7" s="1"/>
  <c r="AH37" i="7"/>
  <c r="AD37" i="7" s="1"/>
  <c r="AH36" i="7"/>
  <c r="AD36" i="7" s="1"/>
  <c r="AH35" i="7"/>
  <c r="AD35" i="7" s="1"/>
  <c r="AH34" i="7"/>
  <c r="AD34" i="7" s="1"/>
  <c r="AH33" i="7"/>
  <c r="AD33" i="7" s="1"/>
  <c r="AH32" i="7"/>
  <c r="AD32" i="7" s="1"/>
  <c r="AH31" i="7"/>
  <c r="AD31" i="7" s="1"/>
  <c r="AH30" i="7"/>
  <c r="AD30" i="7" s="1"/>
  <c r="AH29" i="7"/>
  <c r="AD29" i="7" s="1"/>
  <c r="AH28" i="7"/>
  <c r="AD28" i="7" s="1"/>
  <c r="AH27" i="7"/>
  <c r="AD27" i="7" s="1"/>
  <c r="AH26" i="7"/>
  <c r="AD26" i="7" s="1"/>
  <c r="AH25" i="7"/>
  <c r="AD25" i="7" s="1"/>
  <c r="AH24" i="7"/>
  <c r="AD24" i="7" s="1"/>
  <c r="AH23" i="7"/>
  <c r="AD23" i="7" s="1"/>
  <c r="AH22" i="7"/>
  <c r="AD22" i="7" s="1"/>
  <c r="AH21" i="7"/>
  <c r="AD21" i="7" s="1"/>
  <c r="AH20" i="7"/>
  <c r="AD20" i="7" s="1"/>
  <c r="AH19" i="7"/>
  <c r="AD19" i="7" s="1"/>
  <c r="AH18" i="7"/>
  <c r="AD18" i="7" s="1"/>
  <c r="AH17" i="7"/>
  <c r="AD17" i="7" s="1"/>
  <c r="AH16" i="7"/>
  <c r="AD16" i="7" s="1"/>
  <c r="AH15" i="7"/>
  <c r="AD15" i="7" s="1"/>
  <c r="AH14" i="7"/>
  <c r="AD14" i="7" s="1"/>
  <c r="AH13" i="7"/>
  <c r="AD13" i="7" s="1"/>
  <c r="AH12" i="7"/>
  <c r="AD12" i="7" s="1"/>
  <c r="AH11" i="7"/>
  <c r="AD11" i="7" s="1"/>
  <c r="AH10" i="7"/>
  <c r="AD10" i="7" s="1"/>
  <c r="AH9" i="7"/>
  <c r="AD9" i="7" s="1"/>
  <c r="AH8" i="7"/>
  <c r="AD8" i="7" s="1"/>
  <c r="AH7" i="7"/>
  <c r="AD7" i="7" s="1"/>
  <c r="AH6" i="7"/>
  <c r="AD6" i="7" s="1"/>
  <c r="AH5" i="7"/>
  <c r="AD5" i="7" s="1"/>
  <c r="E13" i="20" l="1"/>
  <c r="F13" i="20" s="1"/>
  <c r="G13" i="20" s="1"/>
  <c r="H13" i="20" s="1"/>
  <c r="B14" i="20"/>
  <c r="BA123" i="7"/>
  <c r="AZ123" i="7"/>
  <c r="BA122" i="7"/>
  <c r="AZ122" i="7"/>
  <c r="BA121" i="7"/>
  <c r="AZ121" i="7"/>
  <c r="BA120" i="7"/>
  <c r="AZ120" i="7"/>
  <c r="BA119" i="7"/>
  <c r="AZ119" i="7"/>
  <c r="BA118" i="7"/>
  <c r="AZ118" i="7"/>
  <c r="BA117" i="7"/>
  <c r="AZ117" i="7"/>
  <c r="BA116" i="7"/>
  <c r="AZ116" i="7"/>
  <c r="BA115" i="7"/>
  <c r="AZ115" i="7"/>
  <c r="BA114" i="7"/>
  <c r="AZ114" i="7"/>
  <c r="BA113" i="7"/>
  <c r="AZ113" i="7"/>
  <c r="BA112" i="7"/>
  <c r="AZ112" i="7"/>
  <c r="BA111" i="7"/>
  <c r="AZ111" i="7"/>
  <c r="BA110" i="7"/>
  <c r="AZ110" i="7"/>
  <c r="BA109" i="7"/>
  <c r="AZ109" i="7"/>
  <c r="BA108" i="7"/>
  <c r="AZ108" i="7"/>
  <c r="BA107" i="7"/>
  <c r="AZ107" i="7"/>
  <c r="BA106" i="7"/>
  <c r="AZ106" i="7"/>
  <c r="BA105" i="7"/>
  <c r="AZ105" i="7"/>
  <c r="BA104" i="7"/>
  <c r="AZ104" i="7"/>
  <c r="BA103" i="7"/>
  <c r="AZ103" i="7"/>
  <c r="BA102" i="7"/>
  <c r="AZ102" i="7"/>
  <c r="BA101" i="7"/>
  <c r="AZ101" i="7"/>
  <c r="BA100" i="7"/>
  <c r="AZ100" i="7"/>
  <c r="BA99" i="7"/>
  <c r="AZ99" i="7"/>
  <c r="BA98" i="7"/>
  <c r="AZ98" i="7"/>
  <c r="BA97" i="7"/>
  <c r="AZ97" i="7"/>
  <c r="BA96" i="7"/>
  <c r="AZ96" i="7"/>
  <c r="BA95" i="7"/>
  <c r="AZ95" i="7"/>
  <c r="BA94" i="7"/>
  <c r="AZ94" i="7"/>
  <c r="BA93" i="7"/>
  <c r="AZ93" i="7"/>
  <c r="BA92" i="7"/>
  <c r="AZ92" i="7"/>
  <c r="BA91" i="7"/>
  <c r="AZ91" i="7"/>
  <c r="BA90" i="7"/>
  <c r="AZ90" i="7"/>
  <c r="BA89" i="7"/>
  <c r="AZ89" i="7"/>
  <c r="BA88" i="7"/>
  <c r="AZ88" i="7"/>
  <c r="BA87" i="7"/>
  <c r="AZ87" i="7"/>
  <c r="BA86" i="7"/>
  <c r="AZ86" i="7"/>
  <c r="BA85" i="7"/>
  <c r="AZ85" i="7"/>
  <c r="BA84" i="7"/>
  <c r="AZ84" i="7"/>
  <c r="BA83" i="7"/>
  <c r="AZ83" i="7"/>
  <c r="BA82" i="7"/>
  <c r="AZ82" i="7"/>
  <c r="BA81" i="7"/>
  <c r="AZ81" i="7"/>
  <c r="BA80" i="7"/>
  <c r="AZ80" i="7"/>
  <c r="BA79" i="7"/>
  <c r="AZ79" i="7"/>
  <c r="BA78" i="7"/>
  <c r="AZ78" i="7"/>
  <c r="BA77" i="7"/>
  <c r="AZ77" i="7"/>
  <c r="BA76" i="7"/>
  <c r="AZ76" i="7"/>
  <c r="BA75" i="7"/>
  <c r="AZ75" i="7"/>
  <c r="BA74" i="7"/>
  <c r="AZ74" i="7"/>
  <c r="BA73" i="7"/>
  <c r="AZ73" i="7"/>
  <c r="BA72" i="7"/>
  <c r="AZ72" i="7"/>
  <c r="BA71" i="7"/>
  <c r="AZ71" i="7"/>
  <c r="BA70" i="7"/>
  <c r="AZ70" i="7"/>
  <c r="BA69" i="7"/>
  <c r="AZ69" i="7"/>
  <c r="BA68" i="7"/>
  <c r="AZ68" i="7"/>
  <c r="BA67" i="7"/>
  <c r="AZ67" i="7"/>
  <c r="BA66" i="7"/>
  <c r="AZ66" i="7"/>
  <c r="BA65" i="7"/>
  <c r="AZ65" i="7"/>
  <c r="BA64" i="7"/>
  <c r="AZ64" i="7"/>
  <c r="BA63" i="7"/>
  <c r="AZ63" i="7"/>
  <c r="BA62" i="7"/>
  <c r="AZ62" i="7"/>
  <c r="BA61" i="7"/>
  <c r="AZ61" i="7"/>
  <c r="BA60" i="7"/>
  <c r="AZ60" i="7"/>
  <c r="BA59" i="7"/>
  <c r="AZ59" i="7"/>
  <c r="BA58" i="7"/>
  <c r="AZ58" i="7"/>
  <c r="BA57" i="7"/>
  <c r="AZ57" i="7"/>
  <c r="BA56" i="7"/>
  <c r="AZ56" i="7"/>
  <c r="BA55" i="7"/>
  <c r="AZ55" i="7"/>
  <c r="BA54" i="7"/>
  <c r="AZ54" i="7"/>
  <c r="BA53" i="7"/>
  <c r="AZ53" i="7"/>
  <c r="BA52" i="7"/>
  <c r="AZ52" i="7"/>
  <c r="BA51" i="7"/>
  <c r="AZ51" i="7"/>
  <c r="BA50" i="7"/>
  <c r="AZ50" i="7"/>
  <c r="BA49" i="7"/>
  <c r="AZ49" i="7"/>
  <c r="BA48" i="7"/>
  <c r="AZ48" i="7"/>
  <c r="BA47" i="7"/>
  <c r="AZ47" i="7"/>
  <c r="BA46" i="7"/>
  <c r="AZ46" i="7"/>
  <c r="BA45" i="7"/>
  <c r="AZ45" i="7"/>
  <c r="BA44" i="7"/>
  <c r="AZ44" i="7"/>
  <c r="BA43" i="7"/>
  <c r="AZ43" i="7"/>
  <c r="BA42" i="7"/>
  <c r="AZ42" i="7"/>
  <c r="BA41" i="7"/>
  <c r="AZ41" i="7"/>
  <c r="BA40" i="7"/>
  <c r="AZ40" i="7"/>
  <c r="BA39" i="7"/>
  <c r="AZ39" i="7"/>
  <c r="BA38" i="7"/>
  <c r="AZ38" i="7"/>
  <c r="BA37" i="7"/>
  <c r="AZ37" i="7"/>
  <c r="BA36" i="7"/>
  <c r="AZ36" i="7"/>
  <c r="BA35" i="7"/>
  <c r="AZ35" i="7"/>
  <c r="BA34" i="7"/>
  <c r="AZ34" i="7"/>
  <c r="BA33" i="7"/>
  <c r="AZ33" i="7"/>
  <c r="BA32" i="7"/>
  <c r="AZ32" i="7"/>
  <c r="BA31" i="7"/>
  <c r="AZ31" i="7"/>
  <c r="BA30" i="7"/>
  <c r="AZ30" i="7"/>
  <c r="BA29" i="7"/>
  <c r="AZ29" i="7"/>
  <c r="BA28" i="7"/>
  <c r="AZ28" i="7"/>
  <c r="BA27" i="7"/>
  <c r="AZ27" i="7"/>
  <c r="BA26" i="7"/>
  <c r="AZ26" i="7"/>
  <c r="BA25" i="7"/>
  <c r="AZ25" i="7"/>
  <c r="BA24" i="7"/>
  <c r="AZ24" i="7"/>
  <c r="BA23" i="7"/>
  <c r="AZ23" i="7"/>
  <c r="BA22" i="7"/>
  <c r="AZ22" i="7"/>
  <c r="BA21" i="7"/>
  <c r="AZ21" i="7"/>
  <c r="BA20" i="7"/>
  <c r="AZ20" i="7"/>
  <c r="BA19" i="7"/>
  <c r="AZ19" i="7"/>
  <c r="BA18" i="7"/>
  <c r="AZ18" i="7"/>
  <c r="BA17" i="7"/>
  <c r="AZ17" i="7"/>
  <c r="BA16" i="7"/>
  <c r="AZ16" i="7"/>
  <c r="BA15" i="7"/>
  <c r="AZ15" i="7"/>
  <c r="BA14" i="7"/>
  <c r="AZ14" i="7"/>
  <c r="BA13" i="7"/>
  <c r="AZ13" i="7"/>
  <c r="BA12" i="7"/>
  <c r="AZ12" i="7"/>
  <c r="BA11" i="7"/>
  <c r="AZ11" i="7"/>
  <c r="BA10" i="7"/>
  <c r="AZ10" i="7"/>
  <c r="BA9" i="7"/>
  <c r="AZ9" i="7"/>
  <c r="BA8" i="7"/>
  <c r="AZ8" i="7"/>
  <c r="AV8" i="7" s="1"/>
  <c r="BA7" i="7"/>
  <c r="AZ7" i="7"/>
  <c r="BA6" i="7"/>
  <c r="AZ6" i="7"/>
  <c r="BA5" i="7"/>
  <c r="AZ5" i="7"/>
  <c r="BA124" i="7"/>
  <c r="AZ124" i="7"/>
  <c r="AT6" i="7"/>
  <c r="AU6" i="7"/>
  <c r="AT7" i="7"/>
  <c r="AU7" i="7"/>
  <c r="AT8" i="7"/>
  <c r="AU8" i="7"/>
  <c r="AT9" i="7"/>
  <c r="AU9" i="7"/>
  <c r="AT10" i="7"/>
  <c r="AU10" i="7"/>
  <c r="AT11" i="7"/>
  <c r="AU11" i="7"/>
  <c r="AT12" i="7"/>
  <c r="AU12" i="7"/>
  <c r="AT13" i="7"/>
  <c r="AU13" i="7"/>
  <c r="AT14" i="7"/>
  <c r="AU14" i="7"/>
  <c r="AT15" i="7"/>
  <c r="AU15" i="7"/>
  <c r="AT16" i="7"/>
  <c r="AU16" i="7"/>
  <c r="AT17" i="7"/>
  <c r="AU17" i="7"/>
  <c r="AT18" i="7"/>
  <c r="AU18" i="7"/>
  <c r="AT19" i="7"/>
  <c r="AU19" i="7"/>
  <c r="AT20" i="7"/>
  <c r="AU20" i="7"/>
  <c r="AT21" i="7"/>
  <c r="AU21" i="7"/>
  <c r="AT22" i="7"/>
  <c r="AU22" i="7"/>
  <c r="AT23" i="7"/>
  <c r="AU23" i="7"/>
  <c r="AT24" i="7"/>
  <c r="AU24" i="7"/>
  <c r="AT25" i="7"/>
  <c r="AU25" i="7"/>
  <c r="AT26" i="7"/>
  <c r="AU26" i="7"/>
  <c r="AT27" i="7"/>
  <c r="AU27" i="7"/>
  <c r="AT28" i="7"/>
  <c r="AU28" i="7"/>
  <c r="AT29" i="7"/>
  <c r="AU29" i="7"/>
  <c r="AT30" i="7"/>
  <c r="AU30" i="7"/>
  <c r="AT31" i="7"/>
  <c r="AU31" i="7"/>
  <c r="AT32" i="7"/>
  <c r="AU32" i="7"/>
  <c r="AT33" i="7"/>
  <c r="AU33" i="7"/>
  <c r="AT34" i="7"/>
  <c r="AU34" i="7"/>
  <c r="AT35" i="7"/>
  <c r="AU35" i="7"/>
  <c r="AT36" i="7"/>
  <c r="AU36" i="7"/>
  <c r="AT37" i="7"/>
  <c r="AU37" i="7"/>
  <c r="AT38" i="7"/>
  <c r="AU38" i="7"/>
  <c r="AT39" i="7"/>
  <c r="AU39" i="7"/>
  <c r="AT40" i="7"/>
  <c r="AU40" i="7"/>
  <c r="AT41" i="7"/>
  <c r="AU41" i="7"/>
  <c r="AT42" i="7"/>
  <c r="AU42" i="7"/>
  <c r="AT43" i="7"/>
  <c r="AU43" i="7"/>
  <c r="AT44" i="7"/>
  <c r="AU44" i="7"/>
  <c r="AT45" i="7"/>
  <c r="AU45" i="7"/>
  <c r="AT46" i="7"/>
  <c r="AU46" i="7"/>
  <c r="AT47" i="7"/>
  <c r="AU47" i="7"/>
  <c r="AT48" i="7"/>
  <c r="AU48" i="7"/>
  <c r="AT49" i="7"/>
  <c r="AU49" i="7"/>
  <c r="AT50" i="7"/>
  <c r="AU50" i="7"/>
  <c r="AT51" i="7"/>
  <c r="AU51" i="7"/>
  <c r="AT52" i="7"/>
  <c r="AU52" i="7"/>
  <c r="AT53" i="7"/>
  <c r="AU53" i="7"/>
  <c r="AT54" i="7"/>
  <c r="AU54" i="7"/>
  <c r="AT55" i="7"/>
  <c r="AU55" i="7"/>
  <c r="AT56" i="7"/>
  <c r="AU56" i="7"/>
  <c r="AT57" i="7"/>
  <c r="AU57" i="7"/>
  <c r="AT58" i="7"/>
  <c r="AU58" i="7"/>
  <c r="AT59" i="7"/>
  <c r="AU59" i="7"/>
  <c r="AT60" i="7"/>
  <c r="AU60" i="7"/>
  <c r="AT61" i="7"/>
  <c r="AU61" i="7"/>
  <c r="AT62" i="7"/>
  <c r="AU62" i="7"/>
  <c r="AT63" i="7"/>
  <c r="AU63" i="7"/>
  <c r="AT64" i="7"/>
  <c r="AU64" i="7"/>
  <c r="AT65" i="7"/>
  <c r="AU65" i="7"/>
  <c r="AT66" i="7"/>
  <c r="AU66" i="7"/>
  <c r="AT67" i="7"/>
  <c r="AU67" i="7"/>
  <c r="AT68" i="7"/>
  <c r="AU68" i="7"/>
  <c r="AT69" i="7"/>
  <c r="AU69" i="7"/>
  <c r="AT70" i="7"/>
  <c r="AU70" i="7"/>
  <c r="AT71" i="7"/>
  <c r="AU71" i="7"/>
  <c r="AT72" i="7"/>
  <c r="AU72" i="7"/>
  <c r="AT73" i="7"/>
  <c r="AU73" i="7"/>
  <c r="AT74" i="7"/>
  <c r="AU74" i="7"/>
  <c r="AT75" i="7"/>
  <c r="AU75" i="7"/>
  <c r="AT76" i="7"/>
  <c r="AU76" i="7"/>
  <c r="AT77" i="7"/>
  <c r="AU77" i="7"/>
  <c r="AT78" i="7"/>
  <c r="AU78" i="7"/>
  <c r="AT79" i="7"/>
  <c r="AU79" i="7"/>
  <c r="AT80" i="7"/>
  <c r="AU80" i="7"/>
  <c r="AT81" i="7"/>
  <c r="AU81" i="7"/>
  <c r="AT82" i="7"/>
  <c r="AU82" i="7"/>
  <c r="AT83" i="7"/>
  <c r="AU83" i="7"/>
  <c r="AT84" i="7"/>
  <c r="AU84" i="7"/>
  <c r="AT85" i="7"/>
  <c r="AU85" i="7"/>
  <c r="AT86" i="7"/>
  <c r="AU86" i="7"/>
  <c r="AT87" i="7"/>
  <c r="AU87" i="7"/>
  <c r="AT88" i="7"/>
  <c r="AU88" i="7"/>
  <c r="AT89" i="7"/>
  <c r="AU89" i="7"/>
  <c r="AT90" i="7"/>
  <c r="AU90" i="7"/>
  <c r="AT91" i="7"/>
  <c r="AU91" i="7"/>
  <c r="AT92" i="7"/>
  <c r="AU92" i="7"/>
  <c r="AT93" i="7"/>
  <c r="AU93" i="7"/>
  <c r="AT94" i="7"/>
  <c r="AU94" i="7"/>
  <c r="AT95" i="7"/>
  <c r="AU95" i="7"/>
  <c r="AT96" i="7"/>
  <c r="AU96" i="7"/>
  <c r="AT97" i="7"/>
  <c r="AU97" i="7"/>
  <c r="AT98" i="7"/>
  <c r="AU98" i="7"/>
  <c r="AT99" i="7"/>
  <c r="AU99" i="7"/>
  <c r="AT100" i="7"/>
  <c r="AU100" i="7"/>
  <c r="AT101" i="7"/>
  <c r="AU101" i="7"/>
  <c r="AT102" i="7"/>
  <c r="AU102" i="7"/>
  <c r="AT103" i="7"/>
  <c r="AU103" i="7"/>
  <c r="AT104" i="7"/>
  <c r="AU104" i="7"/>
  <c r="AT105" i="7"/>
  <c r="AU105" i="7"/>
  <c r="AT106" i="7"/>
  <c r="AU106" i="7"/>
  <c r="AT107" i="7"/>
  <c r="AU107" i="7"/>
  <c r="AT108" i="7"/>
  <c r="AU108" i="7"/>
  <c r="AT109" i="7"/>
  <c r="AU109" i="7"/>
  <c r="AT110" i="7"/>
  <c r="AU110" i="7"/>
  <c r="AT111" i="7"/>
  <c r="AU111" i="7"/>
  <c r="AT112" i="7"/>
  <c r="AU112" i="7"/>
  <c r="AT113" i="7"/>
  <c r="AU113" i="7"/>
  <c r="AT114" i="7"/>
  <c r="AU114" i="7"/>
  <c r="AT115" i="7"/>
  <c r="AU115" i="7"/>
  <c r="AT116" i="7"/>
  <c r="AU116" i="7"/>
  <c r="AT117" i="7"/>
  <c r="AU117" i="7"/>
  <c r="AT118" i="7"/>
  <c r="AU118" i="7"/>
  <c r="AT119" i="7"/>
  <c r="AU119" i="7"/>
  <c r="AT120" i="7"/>
  <c r="AU120" i="7"/>
  <c r="AT121" i="7"/>
  <c r="AU121" i="7"/>
  <c r="AT122" i="7"/>
  <c r="AU122" i="7"/>
  <c r="AT123" i="7"/>
  <c r="AU123" i="7"/>
  <c r="AT124" i="7"/>
  <c r="AU124" i="7"/>
  <c r="AU5" i="7"/>
  <c r="AT5" i="7"/>
  <c r="AN6" i="7"/>
  <c r="AJ6" i="7" s="1"/>
  <c r="AO6" i="7"/>
  <c r="AK6" i="7" s="1"/>
  <c r="AN7" i="7"/>
  <c r="AJ7" i="7" s="1"/>
  <c r="AO7" i="7"/>
  <c r="AK7" i="7" s="1"/>
  <c r="AN8" i="7"/>
  <c r="AJ8" i="7" s="1"/>
  <c r="AO8" i="7"/>
  <c r="AK8" i="7" s="1"/>
  <c r="AN9" i="7"/>
  <c r="AJ9" i="7" s="1"/>
  <c r="AO9" i="7"/>
  <c r="AK9" i="7" s="1"/>
  <c r="AN10" i="7"/>
  <c r="AJ10" i="7" s="1"/>
  <c r="AO10" i="7"/>
  <c r="AK10" i="7" s="1"/>
  <c r="AN11" i="7"/>
  <c r="AJ11" i="7" s="1"/>
  <c r="AO11" i="7"/>
  <c r="AK11" i="7" s="1"/>
  <c r="AN12" i="7"/>
  <c r="AJ12" i="7" s="1"/>
  <c r="AO12" i="7"/>
  <c r="AK12" i="7" s="1"/>
  <c r="AN13" i="7"/>
  <c r="AJ13" i="7" s="1"/>
  <c r="AO13" i="7"/>
  <c r="AK13" i="7" s="1"/>
  <c r="AN14" i="7"/>
  <c r="AJ14" i="7" s="1"/>
  <c r="AO14" i="7"/>
  <c r="AK14" i="7" s="1"/>
  <c r="AN15" i="7"/>
  <c r="AJ15" i="7" s="1"/>
  <c r="AO15" i="7"/>
  <c r="AK15" i="7" s="1"/>
  <c r="AN16" i="7"/>
  <c r="AJ16" i="7" s="1"/>
  <c r="AO16" i="7"/>
  <c r="AK16" i="7" s="1"/>
  <c r="AN17" i="7"/>
  <c r="AJ17" i="7" s="1"/>
  <c r="AO17" i="7"/>
  <c r="AK17" i="7" s="1"/>
  <c r="AN18" i="7"/>
  <c r="AJ18" i="7" s="1"/>
  <c r="AO18" i="7"/>
  <c r="AK18" i="7" s="1"/>
  <c r="AN19" i="7"/>
  <c r="AJ19" i="7" s="1"/>
  <c r="AO19" i="7"/>
  <c r="AK19" i="7" s="1"/>
  <c r="AN20" i="7"/>
  <c r="AJ20" i="7" s="1"/>
  <c r="AO20" i="7"/>
  <c r="AK20" i="7" s="1"/>
  <c r="AN21" i="7"/>
  <c r="AJ21" i="7" s="1"/>
  <c r="AO21" i="7"/>
  <c r="AK21" i="7" s="1"/>
  <c r="AN22" i="7"/>
  <c r="AJ22" i="7" s="1"/>
  <c r="AO22" i="7"/>
  <c r="AK22" i="7" s="1"/>
  <c r="AN23" i="7"/>
  <c r="AJ23" i="7" s="1"/>
  <c r="AO23" i="7"/>
  <c r="AK23" i="7" s="1"/>
  <c r="AN24" i="7"/>
  <c r="AJ24" i="7" s="1"/>
  <c r="AO24" i="7"/>
  <c r="AK24" i="7" s="1"/>
  <c r="AN25" i="7"/>
  <c r="AJ25" i="7" s="1"/>
  <c r="AO25" i="7"/>
  <c r="AK25" i="7" s="1"/>
  <c r="AN26" i="7"/>
  <c r="AJ26" i="7" s="1"/>
  <c r="AO26" i="7"/>
  <c r="AK26" i="7" s="1"/>
  <c r="AN27" i="7"/>
  <c r="AJ27" i="7" s="1"/>
  <c r="AO27" i="7"/>
  <c r="AK27" i="7" s="1"/>
  <c r="AN28" i="7"/>
  <c r="AJ28" i="7" s="1"/>
  <c r="AO28" i="7"/>
  <c r="AK28" i="7" s="1"/>
  <c r="AN29" i="7"/>
  <c r="AJ29" i="7" s="1"/>
  <c r="AO29" i="7"/>
  <c r="AK29" i="7" s="1"/>
  <c r="AN30" i="7"/>
  <c r="AJ30" i="7" s="1"/>
  <c r="AO30" i="7"/>
  <c r="AK30" i="7" s="1"/>
  <c r="AN31" i="7"/>
  <c r="AJ31" i="7" s="1"/>
  <c r="AO31" i="7"/>
  <c r="AK31" i="7" s="1"/>
  <c r="AN32" i="7"/>
  <c r="AJ32" i="7" s="1"/>
  <c r="AO32" i="7"/>
  <c r="AK32" i="7" s="1"/>
  <c r="AN33" i="7"/>
  <c r="AJ33" i="7" s="1"/>
  <c r="AO33" i="7"/>
  <c r="AK33" i="7" s="1"/>
  <c r="AN34" i="7"/>
  <c r="AJ34" i="7" s="1"/>
  <c r="AO34" i="7"/>
  <c r="AK34" i="7" s="1"/>
  <c r="AN35" i="7"/>
  <c r="AJ35" i="7" s="1"/>
  <c r="AO35" i="7"/>
  <c r="AK35" i="7" s="1"/>
  <c r="AN36" i="7"/>
  <c r="AJ36" i="7" s="1"/>
  <c r="AO36" i="7"/>
  <c r="AK36" i="7" s="1"/>
  <c r="AN37" i="7"/>
  <c r="AJ37" i="7" s="1"/>
  <c r="AO37" i="7"/>
  <c r="AK37" i="7" s="1"/>
  <c r="AN38" i="7"/>
  <c r="AJ38" i="7" s="1"/>
  <c r="AO38" i="7"/>
  <c r="AK38" i="7" s="1"/>
  <c r="AN39" i="7"/>
  <c r="AJ39" i="7" s="1"/>
  <c r="AO39" i="7"/>
  <c r="AK39" i="7" s="1"/>
  <c r="AN40" i="7"/>
  <c r="AJ40" i="7" s="1"/>
  <c r="AO40" i="7"/>
  <c r="AK40" i="7" s="1"/>
  <c r="AN41" i="7"/>
  <c r="AJ41" i="7" s="1"/>
  <c r="AO41" i="7"/>
  <c r="AK41" i="7" s="1"/>
  <c r="AN42" i="7"/>
  <c r="AJ42" i="7" s="1"/>
  <c r="AO42" i="7"/>
  <c r="AK42" i="7" s="1"/>
  <c r="AN43" i="7"/>
  <c r="AJ43" i="7" s="1"/>
  <c r="AO43" i="7"/>
  <c r="AK43" i="7" s="1"/>
  <c r="AN44" i="7"/>
  <c r="AJ44" i="7" s="1"/>
  <c r="AO44" i="7"/>
  <c r="AK44" i="7" s="1"/>
  <c r="AN45" i="7"/>
  <c r="AJ45" i="7" s="1"/>
  <c r="AO45" i="7"/>
  <c r="AK45" i="7" s="1"/>
  <c r="AN46" i="7"/>
  <c r="AJ46" i="7" s="1"/>
  <c r="AO46" i="7"/>
  <c r="AK46" i="7" s="1"/>
  <c r="AN47" i="7"/>
  <c r="AJ47" i="7" s="1"/>
  <c r="AO47" i="7"/>
  <c r="AK47" i="7" s="1"/>
  <c r="AN48" i="7"/>
  <c r="AJ48" i="7" s="1"/>
  <c r="AO48" i="7"/>
  <c r="AK48" i="7" s="1"/>
  <c r="AN49" i="7"/>
  <c r="AJ49" i="7" s="1"/>
  <c r="AO49" i="7"/>
  <c r="AK49" i="7" s="1"/>
  <c r="AN50" i="7"/>
  <c r="AJ50" i="7" s="1"/>
  <c r="AO50" i="7"/>
  <c r="AK50" i="7" s="1"/>
  <c r="AN51" i="7"/>
  <c r="AJ51" i="7" s="1"/>
  <c r="AO51" i="7"/>
  <c r="AK51" i="7" s="1"/>
  <c r="AN52" i="7"/>
  <c r="AJ52" i="7" s="1"/>
  <c r="AO52" i="7"/>
  <c r="AK52" i="7" s="1"/>
  <c r="AN53" i="7"/>
  <c r="AJ53" i="7" s="1"/>
  <c r="AO53" i="7"/>
  <c r="AK53" i="7" s="1"/>
  <c r="AN54" i="7"/>
  <c r="AJ54" i="7" s="1"/>
  <c r="AO54" i="7"/>
  <c r="AK54" i="7" s="1"/>
  <c r="AN55" i="7"/>
  <c r="AJ55" i="7" s="1"/>
  <c r="AO55" i="7"/>
  <c r="AK55" i="7" s="1"/>
  <c r="AN56" i="7"/>
  <c r="AJ56" i="7" s="1"/>
  <c r="AO56" i="7"/>
  <c r="AK56" i="7" s="1"/>
  <c r="AN57" i="7"/>
  <c r="AJ57" i="7" s="1"/>
  <c r="AO57" i="7"/>
  <c r="AK57" i="7" s="1"/>
  <c r="AN58" i="7"/>
  <c r="AJ58" i="7" s="1"/>
  <c r="AO58" i="7"/>
  <c r="AK58" i="7" s="1"/>
  <c r="AN59" i="7"/>
  <c r="AJ59" i="7" s="1"/>
  <c r="AO59" i="7"/>
  <c r="AK59" i="7" s="1"/>
  <c r="AN60" i="7"/>
  <c r="AJ60" i="7" s="1"/>
  <c r="AO60" i="7"/>
  <c r="AK60" i="7" s="1"/>
  <c r="AN61" i="7"/>
  <c r="AJ61" i="7" s="1"/>
  <c r="AO61" i="7"/>
  <c r="AK61" i="7" s="1"/>
  <c r="AN62" i="7"/>
  <c r="AJ62" i="7" s="1"/>
  <c r="AO62" i="7"/>
  <c r="AK62" i="7" s="1"/>
  <c r="AN63" i="7"/>
  <c r="AJ63" i="7" s="1"/>
  <c r="AO63" i="7"/>
  <c r="AK63" i="7" s="1"/>
  <c r="AN64" i="7"/>
  <c r="AJ64" i="7" s="1"/>
  <c r="AO64" i="7"/>
  <c r="AK64" i="7" s="1"/>
  <c r="AN65" i="7"/>
  <c r="AJ65" i="7" s="1"/>
  <c r="AO65" i="7"/>
  <c r="AK65" i="7" s="1"/>
  <c r="AN66" i="7"/>
  <c r="AJ66" i="7" s="1"/>
  <c r="AO66" i="7"/>
  <c r="AK66" i="7" s="1"/>
  <c r="AN67" i="7"/>
  <c r="AJ67" i="7" s="1"/>
  <c r="AO67" i="7"/>
  <c r="AK67" i="7" s="1"/>
  <c r="AN68" i="7"/>
  <c r="AJ68" i="7" s="1"/>
  <c r="AO68" i="7"/>
  <c r="AK68" i="7" s="1"/>
  <c r="AN69" i="7"/>
  <c r="AJ69" i="7" s="1"/>
  <c r="AO69" i="7"/>
  <c r="AK69" i="7" s="1"/>
  <c r="AN70" i="7"/>
  <c r="AJ70" i="7" s="1"/>
  <c r="AO70" i="7"/>
  <c r="AK70" i="7" s="1"/>
  <c r="AN71" i="7"/>
  <c r="AJ71" i="7" s="1"/>
  <c r="AO71" i="7"/>
  <c r="AK71" i="7" s="1"/>
  <c r="AN72" i="7"/>
  <c r="AJ72" i="7" s="1"/>
  <c r="AO72" i="7"/>
  <c r="AK72" i="7" s="1"/>
  <c r="AN73" i="7"/>
  <c r="AJ73" i="7" s="1"/>
  <c r="AO73" i="7"/>
  <c r="AK73" i="7" s="1"/>
  <c r="AN74" i="7"/>
  <c r="AJ74" i="7" s="1"/>
  <c r="AO74" i="7"/>
  <c r="AK74" i="7" s="1"/>
  <c r="AN75" i="7"/>
  <c r="AJ75" i="7" s="1"/>
  <c r="AO75" i="7"/>
  <c r="AK75" i="7" s="1"/>
  <c r="AN76" i="7"/>
  <c r="AJ76" i="7" s="1"/>
  <c r="AO76" i="7"/>
  <c r="AK76" i="7" s="1"/>
  <c r="AN77" i="7"/>
  <c r="AJ77" i="7" s="1"/>
  <c r="AO77" i="7"/>
  <c r="AK77" i="7" s="1"/>
  <c r="AN78" i="7"/>
  <c r="AJ78" i="7" s="1"/>
  <c r="AO78" i="7"/>
  <c r="AK78" i="7" s="1"/>
  <c r="AN79" i="7"/>
  <c r="AJ79" i="7" s="1"/>
  <c r="AO79" i="7"/>
  <c r="AK79" i="7" s="1"/>
  <c r="AN80" i="7"/>
  <c r="AJ80" i="7" s="1"/>
  <c r="AO80" i="7"/>
  <c r="AK80" i="7" s="1"/>
  <c r="AN81" i="7"/>
  <c r="AJ81" i="7" s="1"/>
  <c r="AO81" i="7"/>
  <c r="AK81" i="7" s="1"/>
  <c r="AN82" i="7"/>
  <c r="AJ82" i="7" s="1"/>
  <c r="AO82" i="7"/>
  <c r="AK82" i="7" s="1"/>
  <c r="AN83" i="7"/>
  <c r="AJ83" i="7" s="1"/>
  <c r="AO83" i="7"/>
  <c r="AK83" i="7" s="1"/>
  <c r="AN84" i="7"/>
  <c r="AJ84" i="7" s="1"/>
  <c r="AO84" i="7"/>
  <c r="AK84" i="7" s="1"/>
  <c r="AN85" i="7"/>
  <c r="AJ85" i="7" s="1"/>
  <c r="AO85" i="7"/>
  <c r="AK85" i="7" s="1"/>
  <c r="AN86" i="7"/>
  <c r="AJ86" i="7" s="1"/>
  <c r="AO86" i="7"/>
  <c r="AK86" i="7" s="1"/>
  <c r="AN87" i="7"/>
  <c r="AJ87" i="7" s="1"/>
  <c r="AO87" i="7"/>
  <c r="AK87" i="7" s="1"/>
  <c r="AN88" i="7"/>
  <c r="AJ88" i="7" s="1"/>
  <c r="AO88" i="7"/>
  <c r="AK88" i="7" s="1"/>
  <c r="AN89" i="7"/>
  <c r="AJ89" i="7" s="1"/>
  <c r="AO89" i="7"/>
  <c r="AK89" i="7" s="1"/>
  <c r="AN90" i="7"/>
  <c r="AJ90" i="7" s="1"/>
  <c r="AO90" i="7"/>
  <c r="AK90" i="7" s="1"/>
  <c r="AN91" i="7"/>
  <c r="AJ91" i="7" s="1"/>
  <c r="AO91" i="7"/>
  <c r="AK91" i="7" s="1"/>
  <c r="AN92" i="7"/>
  <c r="AJ92" i="7" s="1"/>
  <c r="AO92" i="7"/>
  <c r="AK92" i="7" s="1"/>
  <c r="AN93" i="7"/>
  <c r="AJ93" i="7" s="1"/>
  <c r="AO93" i="7"/>
  <c r="AK93" i="7" s="1"/>
  <c r="AN94" i="7"/>
  <c r="AJ94" i="7" s="1"/>
  <c r="AO94" i="7"/>
  <c r="AK94" i="7" s="1"/>
  <c r="AN95" i="7"/>
  <c r="AJ95" i="7" s="1"/>
  <c r="AO95" i="7"/>
  <c r="AK95" i="7" s="1"/>
  <c r="AN96" i="7"/>
  <c r="AJ96" i="7" s="1"/>
  <c r="AO96" i="7"/>
  <c r="AK96" i="7" s="1"/>
  <c r="AN97" i="7"/>
  <c r="AJ97" i="7" s="1"/>
  <c r="AO97" i="7"/>
  <c r="AK97" i="7" s="1"/>
  <c r="AN98" i="7"/>
  <c r="AJ98" i="7" s="1"/>
  <c r="AO98" i="7"/>
  <c r="AK98" i="7" s="1"/>
  <c r="AN99" i="7"/>
  <c r="AJ99" i="7" s="1"/>
  <c r="AO99" i="7"/>
  <c r="AK99" i="7" s="1"/>
  <c r="AN100" i="7"/>
  <c r="AJ100" i="7" s="1"/>
  <c r="AO100" i="7"/>
  <c r="AK100" i="7" s="1"/>
  <c r="AN101" i="7"/>
  <c r="AJ101" i="7" s="1"/>
  <c r="AO101" i="7"/>
  <c r="AK101" i="7" s="1"/>
  <c r="AN102" i="7"/>
  <c r="AJ102" i="7" s="1"/>
  <c r="AO102" i="7"/>
  <c r="AK102" i="7" s="1"/>
  <c r="AN103" i="7"/>
  <c r="AJ103" i="7" s="1"/>
  <c r="AO103" i="7"/>
  <c r="AK103" i="7" s="1"/>
  <c r="AN104" i="7"/>
  <c r="AJ104" i="7" s="1"/>
  <c r="AO104" i="7"/>
  <c r="AK104" i="7" s="1"/>
  <c r="AN105" i="7"/>
  <c r="AJ105" i="7" s="1"/>
  <c r="AO105" i="7"/>
  <c r="AK105" i="7" s="1"/>
  <c r="AN106" i="7"/>
  <c r="AJ106" i="7" s="1"/>
  <c r="AO106" i="7"/>
  <c r="AK106" i="7" s="1"/>
  <c r="AN107" i="7"/>
  <c r="AJ107" i="7" s="1"/>
  <c r="AO107" i="7"/>
  <c r="AK107" i="7" s="1"/>
  <c r="AN108" i="7"/>
  <c r="AJ108" i="7" s="1"/>
  <c r="AO108" i="7"/>
  <c r="AK108" i="7" s="1"/>
  <c r="AN109" i="7"/>
  <c r="AJ109" i="7" s="1"/>
  <c r="AO109" i="7"/>
  <c r="AK109" i="7" s="1"/>
  <c r="AN110" i="7"/>
  <c r="AJ110" i="7" s="1"/>
  <c r="AO110" i="7"/>
  <c r="AK110" i="7" s="1"/>
  <c r="AN111" i="7"/>
  <c r="AJ111" i="7" s="1"/>
  <c r="AO111" i="7"/>
  <c r="AK111" i="7" s="1"/>
  <c r="AN112" i="7"/>
  <c r="AJ112" i="7" s="1"/>
  <c r="AO112" i="7"/>
  <c r="AK112" i="7" s="1"/>
  <c r="AN113" i="7"/>
  <c r="AJ113" i="7" s="1"/>
  <c r="AO113" i="7"/>
  <c r="AK113" i="7" s="1"/>
  <c r="AN114" i="7"/>
  <c r="AJ114" i="7" s="1"/>
  <c r="AO114" i="7"/>
  <c r="AK114" i="7" s="1"/>
  <c r="AN115" i="7"/>
  <c r="AJ115" i="7" s="1"/>
  <c r="AO115" i="7"/>
  <c r="AK115" i="7" s="1"/>
  <c r="AN116" i="7"/>
  <c r="AJ116" i="7" s="1"/>
  <c r="AO116" i="7"/>
  <c r="AK116" i="7" s="1"/>
  <c r="AN117" i="7"/>
  <c r="AJ117" i="7" s="1"/>
  <c r="AO117" i="7"/>
  <c r="AK117" i="7" s="1"/>
  <c r="AN118" i="7"/>
  <c r="AJ118" i="7" s="1"/>
  <c r="AO118" i="7"/>
  <c r="AK118" i="7" s="1"/>
  <c r="AN119" i="7"/>
  <c r="AJ119" i="7" s="1"/>
  <c r="AO119" i="7"/>
  <c r="AK119" i="7" s="1"/>
  <c r="AN120" i="7"/>
  <c r="AJ120" i="7" s="1"/>
  <c r="AO120" i="7"/>
  <c r="AK120" i="7" s="1"/>
  <c r="AN121" i="7"/>
  <c r="AJ121" i="7" s="1"/>
  <c r="AO121" i="7"/>
  <c r="AK121" i="7" s="1"/>
  <c r="AN122" i="7"/>
  <c r="AJ122" i="7" s="1"/>
  <c r="AO122" i="7"/>
  <c r="AK122" i="7" s="1"/>
  <c r="AN123" i="7"/>
  <c r="AJ123" i="7" s="1"/>
  <c r="AO123" i="7"/>
  <c r="AK123" i="7" s="1"/>
  <c r="AN124" i="7"/>
  <c r="AJ124" i="7" s="1"/>
  <c r="AO124" i="7"/>
  <c r="AK124" i="7" s="1"/>
  <c r="AO5" i="7"/>
  <c r="AK5" i="7" s="1"/>
  <c r="AN5" i="7"/>
  <c r="AJ5" i="7" s="1"/>
  <c r="AW14" i="7" l="1"/>
  <c r="AV12" i="7"/>
  <c r="E14" i="20"/>
  <c r="F14" i="20" s="1"/>
  <c r="G14" i="20" s="1"/>
  <c r="H14" i="20" s="1"/>
  <c r="I14" i="20" s="1"/>
  <c r="B15" i="20"/>
  <c r="AV7" i="7"/>
  <c r="AW98" i="7"/>
  <c r="AV13" i="7"/>
  <c r="AW6" i="7"/>
  <c r="AV6" i="7"/>
  <c r="AV18" i="7"/>
  <c r="AV24" i="7"/>
  <c r="AV30" i="7"/>
  <c r="AV36" i="7"/>
  <c r="AW12" i="7"/>
  <c r="AV19" i="7"/>
  <c r="AV25" i="7"/>
  <c r="AV31" i="7"/>
  <c r="AV37" i="7"/>
  <c r="AV43" i="7"/>
  <c r="AV49" i="7"/>
  <c r="AV55" i="7"/>
  <c r="AV61" i="7"/>
  <c r="AV67" i="7"/>
  <c r="AV73" i="7"/>
  <c r="AV79" i="7"/>
  <c r="AV85" i="7"/>
  <c r="AV91" i="7"/>
  <c r="AV97" i="7"/>
  <c r="AV103" i="7"/>
  <c r="AV109" i="7"/>
  <c r="AV115" i="7"/>
  <c r="AV121" i="7"/>
  <c r="AV14" i="7"/>
  <c r="AV20" i="7"/>
  <c r="AV26" i="7"/>
  <c r="AV32" i="7"/>
  <c r="AV38" i="7"/>
  <c r="AV44" i="7"/>
  <c r="AV50" i="7"/>
  <c r="AV56" i="7"/>
  <c r="AV62" i="7"/>
  <c r="AV68" i="7"/>
  <c r="AV74" i="7"/>
  <c r="AV80" i="7"/>
  <c r="AV86" i="7"/>
  <c r="AV92" i="7"/>
  <c r="AV98" i="7"/>
  <c r="AV104" i="7"/>
  <c r="AV110" i="7"/>
  <c r="AV116" i="7"/>
  <c r="AV122" i="7"/>
  <c r="AW8" i="7"/>
  <c r="AW20" i="7"/>
  <c r="AW26" i="7"/>
  <c r="AW32" i="7"/>
  <c r="AW38" i="7"/>
  <c r="AW44" i="7"/>
  <c r="AW50" i="7"/>
  <c r="AW56" i="7"/>
  <c r="AW62" i="7"/>
  <c r="AW68" i="7"/>
  <c r="AW80" i="7"/>
  <c r="AW92" i="7"/>
  <c r="AW104" i="7"/>
  <c r="AW110" i="7"/>
  <c r="AW116" i="7"/>
  <c r="AW122" i="7"/>
  <c r="AQ86" i="7"/>
  <c r="AQ32" i="7"/>
  <c r="AQ121" i="7"/>
  <c r="AQ85" i="7"/>
  <c r="AQ43" i="7"/>
  <c r="AQ13" i="7"/>
  <c r="AQ123" i="7"/>
  <c r="AQ117" i="7"/>
  <c r="AQ111" i="7"/>
  <c r="AQ105" i="7"/>
  <c r="AQ99" i="7"/>
  <c r="AQ93" i="7"/>
  <c r="AQ87" i="7"/>
  <c r="AQ81" i="7"/>
  <c r="AQ75" i="7"/>
  <c r="AQ69" i="7"/>
  <c r="AQ63" i="7"/>
  <c r="AQ57" i="7"/>
  <c r="AQ51" i="7"/>
  <c r="AQ45" i="7"/>
  <c r="AQ39" i="7"/>
  <c r="AQ33" i="7"/>
  <c r="AQ27" i="7"/>
  <c r="AQ21" i="7"/>
  <c r="AQ15" i="7"/>
  <c r="AQ9" i="7"/>
  <c r="AV42" i="7"/>
  <c r="AV48" i="7"/>
  <c r="AV54" i="7"/>
  <c r="AV60" i="7"/>
  <c r="AV66" i="7"/>
  <c r="AV72" i="7"/>
  <c r="AV78" i="7"/>
  <c r="AV84" i="7"/>
  <c r="AV90" i="7"/>
  <c r="AV96" i="7"/>
  <c r="AV102" i="7"/>
  <c r="AV108" i="7"/>
  <c r="AV114" i="7"/>
  <c r="AV120" i="7"/>
  <c r="AQ80" i="7"/>
  <c r="AQ38" i="7"/>
  <c r="AQ97" i="7"/>
  <c r="AQ49" i="7"/>
  <c r="AP123" i="7"/>
  <c r="AP117" i="7"/>
  <c r="AP111" i="7"/>
  <c r="AP105" i="7"/>
  <c r="AP99" i="7"/>
  <c r="AP93" i="7"/>
  <c r="AP87" i="7"/>
  <c r="AP81" i="7"/>
  <c r="AP75" i="7"/>
  <c r="AP69" i="7"/>
  <c r="AP63" i="7"/>
  <c r="AP57" i="7"/>
  <c r="AP51" i="7"/>
  <c r="AP45" i="7"/>
  <c r="AP39" i="7"/>
  <c r="AP33" i="7"/>
  <c r="AP27" i="7"/>
  <c r="AP21" i="7"/>
  <c r="AP15" i="7"/>
  <c r="AP9" i="7"/>
  <c r="AW18" i="7"/>
  <c r="AW24" i="7"/>
  <c r="AW30" i="7"/>
  <c r="AW36" i="7"/>
  <c r="AW42" i="7"/>
  <c r="AW48" i="7"/>
  <c r="AW54" i="7"/>
  <c r="AW60" i="7"/>
  <c r="AW66" i="7"/>
  <c r="AW72" i="7"/>
  <c r="AW78" i="7"/>
  <c r="AW84" i="7"/>
  <c r="AW90" i="7"/>
  <c r="AW96" i="7"/>
  <c r="AW102" i="7"/>
  <c r="AW108" i="7"/>
  <c r="AW114" i="7"/>
  <c r="AW120" i="7"/>
  <c r="AQ110" i="7"/>
  <c r="AQ56" i="7"/>
  <c r="AQ26" i="7"/>
  <c r="AQ20" i="7"/>
  <c r="AW86" i="7"/>
  <c r="AP122" i="7"/>
  <c r="AP116" i="7"/>
  <c r="AP110" i="7"/>
  <c r="AP104" i="7"/>
  <c r="AP98" i="7"/>
  <c r="AP92" i="7"/>
  <c r="AP86" i="7"/>
  <c r="AP80" i="7"/>
  <c r="AP74" i="7"/>
  <c r="AP68" i="7"/>
  <c r="AP62" i="7"/>
  <c r="AP56" i="7"/>
  <c r="AP50" i="7"/>
  <c r="AP44" i="7"/>
  <c r="AP38" i="7"/>
  <c r="AP32" i="7"/>
  <c r="AP26" i="7"/>
  <c r="AP20" i="7"/>
  <c r="AP14" i="7"/>
  <c r="AP8" i="7"/>
  <c r="AW7" i="7"/>
  <c r="AW13" i="7"/>
  <c r="AW19" i="7"/>
  <c r="AW25" i="7"/>
  <c r="AW31" i="7"/>
  <c r="AW37" i="7"/>
  <c r="AW43" i="7"/>
  <c r="AW49" i="7"/>
  <c r="AW55" i="7"/>
  <c r="AW61" i="7"/>
  <c r="AW67" i="7"/>
  <c r="AW73" i="7"/>
  <c r="AW79" i="7"/>
  <c r="AW85" i="7"/>
  <c r="AW91" i="7"/>
  <c r="AW97" i="7"/>
  <c r="AW103" i="7"/>
  <c r="AW109" i="7"/>
  <c r="AW115" i="7"/>
  <c r="AW121" i="7"/>
  <c r="AQ74" i="7"/>
  <c r="AQ91" i="7"/>
  <c r="AQ37" i="7"/>
  <c r="AP121" i="7"/>
  <c r="AP115" i="7"/>
  <c r="AP109" i="7"/>
  <c r="AP103" i="7"/>
  <c r="AP97" i="7"/>
  <c r="AP91" i="7"/>
  <c r="AP85" i="7"/>
  <c r="AP79" i="7"/>
  <c r="AP73" i="7"/>
  <c r="AP67" i="7"/>
  <c r="AP61" i="7"/>
  <c r="AP55" i="7"/>
  <c r="AP49" i="7"/>
  <c r="AP43" i="7"/>
  <c r="AP37" i="7"/>
  <c r="AP31" i="7"/>
  <c r="AP25" i="7"/>
  <c r="AP19" i="7"/>
  <c r="AP13" i="7"/>
  <c r="AP7" i="7"/>
  <c r="AQ116" i="7"/>
  <c r="AQ62" i="7"/>
  <c r="AQ8" i="7"/>
  <c r="AQ115" i="7"/>
  <c r="AQ61" i="7"/>
  <c r="AQ7" i="7"/>
  <c r="AQ120" i="7"/>
  <c r="AQ114" i="7"/>
  <c r="AQ108" i="7"/>
  <c r="AQ102" i="7"/>
  <c r="AQ96" i="7"/>
  <c r="AQ90" i="7"/>
  <c r="AQ84" i="7"/>
  <c r="AQ78" i="7"/>
  <c r="AQ72" i="7"/>
  <c r="AQ66" i="7"/>
  <c r="AQ60" i="7"/>
  <c r="AQ54" i="7"/>
  <c r="AQ48" i="7"/>
  <c r="AQ42" i="7"/>
  <c r="AQ36" i="7"/>
  <c r="AQ30" i="7"/>
  <c r="AQ24" i="7"/>
  <c r="AQ18" i="7"/>
  <c r="AQ12" i="7"/>
  <c r="AQ6" i="7"/>
  <c r="AV9" i="7"/>
  <c r="AV15" i="7"/>
  <c r="AV21" i="7"/>
  <c r="AV27" i="7"/>
  <c r="AV33" i="7"/>
  <c r="AV39" i="7"/>
  <c r="AV45" i="7"/>
  <c r="AV51" i="7"/>
  <c r="AV57" i="7"/>
  <c r="AV63" i="7"/>
  <c r="AV69" i="7"/>
  <c r="AV75" i="7"/>
  <c r="AV81" i="7"/>
  <c r="AV87" i="7"/>
  <c r="AV93" i="7"/>
  <c r="AV99" i="7"/>
  <c r="AV105" i="7"/>
  <c r="AV111" i="7"/>
  <c r="AV117" i="7"/>
  <c r="AV123" i="7"/>
  <c r="AQ122" i="7"/>
  <c r="AQ68" i="7"/>
  <c r="AQ79" i="7"/>
  <c r="AQ31" i="7"/>
  <c r="AP120" i="7"/>
  <c r="AP114" i="7"/>
  <c r="AP108" i="7"/>
  <c r="AP102" i="7"/>
  <c r="AP96" i="7"/>
  <c r="AP90" i="7"/>
  <c r="AP84" i="7"/>
  <c r="AP78" i="7"/>
  <c r="AP72" i="7"/>
  <c r="AP66" i="7"/>
  <c r="AP60" i="7"/>
  <c r="AP54" i="7"/>
  <c r="AP48" i="7"/>
  <c r="AP42" i="7"/>
  <c r="AP36" i="7"/>
  <c r="AP30" i="7"/>
  <c r="AP24" i="7"/>
  <c r="AP18" i="7"/>
  <c r="AP12" i="7"/>
  <c r="AP6" i="7"/>
  <c r="AW9" i="7"/>
  <c r="AW15" i="7"/>
  <c r="AW21" i="7"/>
  <c r="AW27" i="7"/>
  <c r="AW33" i="7"/>
  <c r="AW39" i="7"/>
  <c r="AW45" i="7"/>
  <c r="AW51" i="7"/>
  <c r="AW57" i="7"/>
  <c r="AW63" i="7"/>
  <c r="AW69" i="7"/>
  <c r="AW75" i="7"/>
  <c r="AW81" i="7"/>
  <c r="AW87" i="7"/>
  <c r="AW93" i="7"/>
  <c r="AW99" i="7"/>
  <c r="AW105" i="7"/>
  <c r="AW111" i="7"/>
  <c r="AW117" i="7"/>
  <c r="AW123" i="7"/>
  <c r="AQ92" i="7"/>
  <c r="AQ44" i="7"/>
  <c r="AQ103" i="7"/>
  <c r="AQ67" i="7"/>
  <c r="AQ19" i="7"/>
  <c r="AP5" i="7"/>
  <c r="AQ119" i="7"/>
  <c r="AQ113" i="7"/>
  <c r="AQ107" i="7"/>
  <c r="AQ101" i="7"/>
  <c r="AQ95" i="7"/>
  <c r="AQ89" i="7"/>
  <c r="AQ83" i="7"/>
  <c r="AQ77" i="7"/>
  <c r="AQ71" i="7"/>
  <c r="AQ65" i="7"/>
  <c r="AQ59" i="7"/>
  <c r="AQ53" i="7"/>
  <c r="AQ47" i="7"/>
  <c r="AQ41" i="7"/>
  <c r="AQ35" i="7"/>
  <c r="AQ29" i="7"/>
  <c r="AQ23" i="7"/>
  <c r="AQ17" i="7"/>
  <c r="AQ11" i="7"/>
  <c r="AV124" i="7"/>
  <c r="AV10" i="7"/>
  <c r="AV16" i="7"/>
  <c r="AV22" i="7"/>
  <c r="AV28" i="7"/>
  <c r="AV34" i="7"/>
  <c r="AV40" i="7"/>
  <c r="AV46" i="7"/>
  <c r="AV52" i="7"/>
  <c r="AV58" i="7"/>
  <c r="AV64" i="7"/>
  <c r="AV70" i="7"/>
  <c r="AV76" i="7"/>
  <c r="AV82" i="7"/>
  <c r="AV88" i="7"/>
  <c r="AV94" i="7"/>
  <c r="AV100" i="7"/>
  <c r="AV106" i="7"/>
  <c r="AV112" i="7"/>
  <c r="AV118" i="7"/>
  <c r="AQ5" i="7"/>
  <c r="AP119" i="7"/>
  <c r="AP113" i="7"/>
  <c r="AP107" i="7"/>
  <c r="AP101" i="7"/>
  <c r="AP95" i="7"/>
  <c r="AP89" i="7"/>
  <c r="AP83" i="7"/>
  <c r="AP77" i="7"/>
  <c r="AP71" i="7"/>
  <c r="AP65" i="7"/>
  <c r="AP59" i="7"/>
  <c r="AP53" i="7"/>
  <c r="AP47" i="7"/>
  <c r="AP41" i="7"/>
  <c r="AP35" i="7"/>
  <c r="AP29" i="7"/>
  <c r="AP23" i="7"/>
  <c r="AP17" i="7"/>
  <c r="AP11" i="7"/>
  <c r="AW124" i="7"/>
  <c r="AW10" i="7"/>
  <c r="AW16" i="7"/>
  <c r="AW22" i="7"/>
  <c r="AW28" i="7"/>
  <c r="AW34" i="7"/>
  <c r="AW40" i="7"/>
  <c r="AW46" i="7"/>
  <c r="AW52" i="7"/>
  <c r="AW58" i="7"/>
  <c r="AW64" i="7"/>
  <c r="AW70" i="7"/>
  <c r="AW76" i="7"/>
  <c r="AW82" i="7"/>
  <c r="AW88" i="7"/>
  <c r="AW94" i="7"/>
  <c r="AW100" i="7"/>
  <c r="AW106" i="7"/>
  <c r="AW112" i="7"/>
  <c r="AW118" i="7"/>
  <c r="AQ98" i="7"/>
  <c r="AQ50" i="7"/>
  <c r="AQ109" i="7"/>
  <c r="AQ73" i="7"/>
  <c r="AQ25" i="7"/>
  <c r="AW74" i="7"/>
  <c r="AQ124" i="7"/>
  <c r="AQ118" i="7"/>
  <c r="AQ112" i="7"/>
  <c r="AQ106" i="7"/>
  <c r="AQ100" i="7"/>
  <c r="AQ94" i="7"/>
  <c r="AQ88" i="7"/>
  <c r="AQ82" i="7"/>
  <c r="AQ76" i="7"/>
  <c r="AQ70" i="7"/>
  <c r="AQ64" i="7"/>
  <c r="AQ58" i="7"/>
  <c r="AQ52" i="7"/>
  <c r="AQ46" i="7"/>
  <c r="AQ40" i="7"/>
  <c r="AQ34" i="7"/>
  <c r="AQ28" i="7"/>
  <c r="AQ22" i="7"/>
  <c r="AQ16" i="7"/>
  <c r="AQ10" i="7"/>
  <c r="AV5" i="7"/>
  <c r="AV11" i="7"/>
  <c r="AV17" i="7"/>
  <c r="AV23" i="7"/>
  <c r="AV29" i="7"/>
  <c r="AV35" i="7"/>
  <c r="AV41" i="7"/>
  <c r="AV47" i="7"/>
  <c r="AV53" i="7"/>
  <c r="AV59" i="7"/>
  <c r="AV65" i="7"/>
  <c r="AV71" i="7"/>
  <c r="AV77" i="7"/>
  <c r="AV83" i="7"/>
  <c r="AV89" i="7"/>
  <c r="AV95" i="7"/>
  <c r="AV101" i="7"/>
  <c r="AV107" i="7"/>
  <c r="AV113" i="7"/>
  <c r="AV119" i="7"/>
  <c r="AQ104" i="7"/>
  <c r="AQ14" i="7"/>
  <c r="AQ55" i="7"/>
  <c r="AP124" i="7"/>
  <c r="AP118" i="7"/>
  <c r="AP112" i="7"/>
  <c r="AP106" i="7"/>
  <c r="AP100" i="7"/>
  <c r="AP94" i="7"/>
  <c r="AP88" i="7"/>
  <c r="AP82" i="7"/>
  <c r="AP76" i="7"/>
  <c r="AP70" i="7"/>
  <c r="AP64" i="7"/>
  <c r="AP58" i="7"/>
  <c r="AP52" i="7"/>
  <c r="AP46" i="7"/>
  <c r="AP40" i="7"/>
  <c r="AP34" i="7"/>
  <c r="AP28" i="7"/>
  <c r="AP22" i="7"/>
  <c r="AP16" i="7"/>
  <c r="AP10" i="7"/>
  <c r="AW5" i="7"/>
  <c r="AW11" i="7"/>
  <c r="AW17" i="7"/>
  <c r="AW23" i="7"/>
  <c r="AW29" i="7"/>
  <c r="AW35" i="7"/>
  <c r="AW41" i="7"/>
  <c r="AW47" i="7"/>
  <c r="AW53" i="7"/>
  <c r="AW59" i="7"/>
  <c r="AW65" i="7"/>
  <c r="AW71" i="7"/>
  <c r="AW77" i="7"/>
  <c r="AW83" i="7"/>
  <c r="AW89" i="7"/>
  <c r="AW95" i="7"/>
  <c r="AW101" i="7"/>
  <c r="AW107" i="7"/>
  <c r="AW113" i="7"/>
  <c r="AW119" i="7"/>
  <c r="E15" i="20" l="1"/>
  <c r="F15" i="20" s="1"/>
  <c r="G15" i="20" s="1"/>
  <c r="H15" i="20" s="1"/>
  <c r="I15" i="20" s="1"/>
  <c r="J15" i="20" s="1"/>
  <c r="B16" i="20"/>
  <c r="BF102" i="7"/>
  <c r="BB102" i="7" s="1"/>
  <c r="BF33" i="7"/>
  <c r="BB33" i="7" s="1"/>
  <c r="BG92" i="7"/>
  <c r="BC92" i="7" s="1"/>
  <c r="BF26" i="7"/>
  <c r="BB26" i="7" s="1"/>
  <c r="BG77" i="7"/>
  <c r="BC77" i="7" s="1"/>
  <c r="BG38" i="7"/>
  <c r="BC38" i="7" s="1"/>
  <c r="BG65" i="7"/>
  <c r="BC65" i="7" s="1"/>
  <c r="BF82" i="7"/>
  <c r="BB82" i="7" s="1"/>
  <c r="BG110" i="7"/>
  <c r="BC110" i="7" s="1"/>
  <c r="BG72" i="7"/>
  <c r="BC72" i="7" s="1"/>
  <c r="BG9" i="7"/>
  <c r="BC9" i="7" s="1"/>
  <c r="BG27" i="7"/>
  <c r="BC27" i="7" s="1"/>
  <c r="BF67" i="7"/>
  <c r="BB67" i="7" s="1"/>
  <c r="BG116" i="7"/>
  <c r="BC116" i="7" s="1"/>
  <c r="BF96" i="7"/>
  <c r="BB96" i="7" s="1"/>
  <c r="BG115" i="7"/>
  <c r="BC115" i="7" s="1"/>
  <c r="BF107" i="7"/>
  <c r="BB107" i="7" s="1"/>
  <c r="BG96" i="7"/>
  <c r="BC96" i="7" s="1"/>
  <c r="BF47" i="7"/>
  <c r="BB47" i="7" s="1"/>
  <c r="BF92" i="7"/>
  <c r="BB92" i="7" s="1"/>
  <c r="BG114" i="7"/>
  <c r="BC114" i="7" s="1"/>
  <c r="BG14" i="7"/>
  <c r="BC14" i="7" s="1"/>
  <c r="BG93" i="7"/>
  <c r="BC93" i="7" s="1"/>
  <c r="BG91" i="7"/>
  <c r="BC91" i="7" s="1"/>
  <c r="BF76" i="7"/>
  <c r="BB76" i="7" s="1"/>
  <c r="BF124" i="7"/>
  <c r="BB124" i="7" s="1"/>
  <c r="BF74" i="7"/>
  <c r="BB74" i="7" s="1"/>
  <c r="BF111" i="7"/>
  <c r="BB111" i="7" s="1"/>
  <c r="BF30" i="7"/>
  <c r="BB30" i="7" s="1"/>
  <c r="BF89" i="7"/>
  <c r="BB89" i="7" s="1"/>
  <c r="BG78" i="7"/>
  <c r="BC78" i="7" s="1"/>
  <c r="BG25" i="7"/>
  <c r="BC25" i="7" s="1"/>
  <c r="BG36" i="7"/>
  <c r="BC36" i="7" s="1"/>
  <c r="BG123" i="7"/>
  <c r="BC123" i="7" s="1"/>
  <c r="BG83" i="7"/>
  <c r="BC83" i="7" s="1"/>
  <c r="BF61" i="7"/>
  <c r="BB61" i="7" s="1"/>
  <c r="BG70" i="7"/>
  <c r="BC70" i="7" s="1"/>
  <c r="BG94" i="7"/>
  <c r="BC94" i="7" s="1"/>
  <c r="BF11" i="7"/>
  <c r="BB11" i="7" s="1"/>
  <c r="BF37" i="7"/>
  <c r="BB37" i="7" s="1"/>
  <c r="BF123" i="7"/>
  <c r="BB123" i="7" s="1"/>
  <c r="BF27" i="7"/>
  <c r="BB27" i="7" s="1"/>
  <c r="BG124" i="7"/>
  <c r="BC124" i="7" s="1"/>
  <c r="BF35" i="7"/>
  <c r="BB35" i="7" s="1"/>
  <c r="BF49" i="7"/>
  <c r="BB49" i="7" s="1"/>
  <c r="BG103" i="7"/>
  <c r="BC103" i="7" s="1"/>
  <c r="BG89" i="7"/>
  <c r="BC89" i="7" s="1"/>
  <c r="BF108" i="7"/>
  <c r="BB108" i="7" s="1"/>
  <c r="BF114" i="7"/>
  <c r="BB114" i="7" s="1"/>
  <c r="BF29" i="7"/>
  <c r="BB29" i="7" s="1"/>
  <c r="BF121" i="7"/>
  <c r="BB121" i="7" s="1"/>
  <c r="BF78" i="7"/>
  <c r="BB78" i="7" s="1"/>
  <c r="BG120" i="7"/>
  <c r="BC120" i="7" s="1"/>
  <c r="BF62" i="7"/>
  <c r="BB62" i="7" s="1"/>
  <c r="BF83" i="7"/>
  <c r="BB83" i="7" s="1"/>
  <c r="BF36" i="7"/>
  <c r="BB36" i="7" s="1"/>
  <c r="BG37" i="7"/>
  <c r="BC37" i="7" s="1"/>
  <c r="BG45" i="7"/>
  <c r="BC45" i="7" s="1"/>
  <c r="BG71" i="7"/>
  <c r="BC71" i="7" s="1"/>
  <c r="BG88" i="7"/>
  <c r="BC88" i="7" s="1"/>
  <c r="BG35" i="7"/>
  <c r="BC35" i="7" s="1"/>
  <c r="BG63" i="7"/>
  <c r="BC63" i="7" s="1"/>
  <c r="BG62" i="7"/>
  <c r="BC62" i="7" s="1"/>
  <c r="BF5" i="7"/>
  <c r="BB5" i="7" s="1"/>
  <c r="BF73" i="7"/>
  <c r="BB73" i="7" s="1"/>
  <c r="BF113" i="7"/>
  <c r="BB113" i="7" s="1"/>
  <c r="BF42" i="7"/>
  <c r="BB42" i="7" s="1"/>
  <c r="BG68" i="7"/>
  <c r="BC68" i="7" s="1"/>
  <c r="BG15" i="7"/>
  <c r="BC15" i="7" s="1"/>
  <c r="BF110" i="7"/>
  <c r="BB110" i="7" s="1"/>
  <c r="BF66" i="7"/>
  <c r="BB66" i="7" s="1"/>
  <c r="BG31" i="7"/>
  <c r="BC31" i="7" s="1"/>
  <c r="BG100" i="7"/>
  <c r="BC100" i="7" s="1"/>
  <c r="BF79" i="7"/>
  <c r="BB79" i="7" s="1"/>
  <c r="BG13" i="7"/>
  <c r="BC13" i="7" s="1"/>
  <c r="BG42" i="7"/>
  <c r="BC42" i="7" s="1"/>
  <c r="BF39" i="7"/>
  <c r="BB39" i="7" s="1"/>
  <c r="BF23" i="7"/>
  <c r="BB23" i="7" s="1"/>
  <c r="BF50" i="7"/>
  <c r="BB50" i="7" s="1"/>
  <c r="BF98" i="7"/>
  <c r="BB98" i="7" s="1"/>
  <c r="BF16" i="7"/>
  <c r="BB16" i="7" s="1"/>
  <c r="BG5" i="7"/>
  <c r="BC5" i="7" s="1"/>
  <c r="BG84" i="7"/>
  <c r="BC84" i="7" s="1"/>
  <c r="BG80" i="7"/>
  <c r="BC80" i="7" s="1"/>
  <c r="BF28" i="7"/>
  <c r="BB28" i="7" s="1"/>
  <c r="BG16" i="7"/>
  <c r="BC16" i="7" s="1"/>
  <c r="BF104" i="7"/>
  <c r="BB104" i="7" s="1"/>
  <c r="BG79" i="7"/>
  <c r="BC79" i="7" s="1"/>
  <c r="BF18" i="7"/>
  <c r="BB18" i="7" s="1"/>
  <c r="BF69" i="7"/>
  <c r="BB69" i="7" s="1"/>
  <c r="BF13" i="7"/>
  <c r="BB13" i="7" s="1"/>
  <c r="BG104" i="7"/>
  <c r="BC104" i="7" s="1"/>
  <c r="BG11" i="7"/>
  <c r="BC11" i="7" s="1"/>
  <c r="BF54" i="7"/>
  <c r="BB54" i="7" s="1"/>
  <c r="BF84" i="7"/>
  <c r="BB84" i="7" s="1"/>
  <c r="BF15" i="7"/>
  <c r="BB15" i="7" s="1"/>
  <c r="BF75" i="7"/>
  <c r="BB75" i="7" s="1"/>
  <c r="BF43" i="7"/>
  <c r="BB43" i="7" s="1"/>
  <c r="BF14" i="7"/>
  <c r="BB14" i="7" s="1"/>
  <c r="BG41" i="7"/>
  <c r="BC41" i="7" s="1"/>
  <c r="BF32" i="7"/>
  <c r="BB32" i="7" s="1"/>
  <c r="BF53" i="7"/>
  <c r="BB53" i="7" s="1"/>
  <c r="BF9" i="7"/>
  <c r="BB9" i="7" s="1"/>
  <c r="BF52" i="7"/>
  <c r="BB52" i="7" s="1"/>
  <c r="BF6" i="7"/>
  <c r="BB6" i="7" s="1"/>
  <c r="BG106" i="7"/>
  <c r="BC106" i="7" s="1"/>
  <c r="BF21" i="7"/>
  <c r="BB21" i="7" s="1"/>
  <c r="BG75" i="7"/>
  <c r="BC75" i="7" s="1"/>
  <c r="BG76" i="7"/>
  <c r="BC76" i="7" s="1"/>
  <c r="BF77" i="7"/>
  <c r="BB77" i="7" s="1"/>
  <c r="BF105" i="7"/>
  <c r="BB105" i="7" s="1"/>
  <c r="BF12" i="7"/>
  <c r="BB12" i="7" s="1"/>
  <c r="BG10" i="7"/>
  <c r="BC10" i="7" s="1"/>
  <c r="BF34" i="7"/>
  <c r="BB34" i="7" s="1"/>
  <c r="BF71" i="7"/>
  <c r="BB71" i="7" s="1"/>
  <c r="BF19" i="7"/>
  <c r="BB19" i="7" s="1"/>
  <c r="BG59" i="7"/>
  <c r="BC59" i="7" s="1"/>
  <c r="BG39" i="7"/>
  <c r="BC39" i="7" s="1"/>
  <c r="BG87" i="7"/>
  <c r="BC87" i="7" s="1"/>
  <c r="BF41" i="7"/>
  <c r="BB41" i="7" s="1"/>
  <c r="BG56" i="7"/>
  <c r="BC56" i="7" s="1"/>
  <c r="BF93" i="7"/>
  <c r="BB93" i="7" s="1"/>
  <c r="BF64" i="7"/>
  <c r="BB64" i="7" s="1"/>
  <c r="BG6" i="7"/>
  <c r="BC6" i="7" s="1"/>
  <c r="BG95" i="7"/>
  <c r="BC95" i="7" s="1"/>
  <c r="BF44" i="7"/>
  <c r="BB44" i="7" s="1"/>
  <c r="BG23" i="7"/>
  <c r="BC23" i="7" s="1"/>
  <c r="BG53" i="7"/>
  <c r="BC53" i="7" s="1"/>
  <c r="BG52" i="7"/>
  <c r="BC52" i="7" s="1"/>
  <c r="BF118" i="7"/>
  <c r="BB118" i="7" s="1"/>
  <c r="BG73" i="7"/>
  <c r="BC73" i="7" s="1"/>
  <c r="BG48" i="7"/>
  <c r="BC48" i="7" s="1"/>
  <c r="BF65" i="7"/>
  <c r="BB65" i="7" s="1"/>
  <c r="BG28" i="7"/>
  <c r="BC28" i="7" s="1"/>
  <c r="BF10" i="7"/>
  <c r="BB10" i="7" s="1"/>
  <c r="BF122" i="7"/>
  <c r="BB122" i="7" s="1"/>
  <c r="BG121" i="7"/>
  <c r="BC121" i="7" s="1"/>
  <c r="BG26" i="7"/>
  <c r="BC26" i="7" s="1"/>
  <c r="BF85" i="7"/>
  <c r="BB85" i="7" s="1"/>
  <c r="BG97" i="7"/>
  <c r="BC97" i="7" s="1"/>
  <c r="BG82" i="7"/>
  <c r="BC82" i="7" s="1"/>
  <c r="BF31" i="7"/>
  <c r="BB31" i="7" s="1"/>
  <c r="BF91" i="7"/>
  <c r="BB91" i="7" s="1"/>
  <c r="BG108" i="7"/>
  <c r="BC108" i="7" s="1"/>
  <c r="BG12" i="7"/>
  <c r="BC12" i="7" s="1"/>
  <c r="BF57" i="7"/>
  <c r="BB57" i="7" s="1"/>
  <c r="BF109" i="7"/>
  <c r="BB109" i="7" s="1"/>
  <c r="BF103" i="7"/>
  <c r="BB103" i="7" s="1"/>
  <c r="BF58" i="7"/>
  <c r="BB58" i="7" s="1"/>
  <c r="BG32" i="7"/>
  <c r="BC32" i="7" s="1"/>
  <c r="BF59" i="7"/>
  <c r="BB59" i="7" s="1"/>
  <c r="BF40" i="7"/>
  <c r="BB40" i="7" s="1"/>
  <c r="BF38" i="7"/>
  <c r="BB38" i="7" s="1"/>
  <c r="BF86" i="7"/>
  <c r="BB86" i="7" s="1"/>
  <c r="BF20" i="7"/>
  <c r="BB20" i="7" s="1"/>
  <c r="BG40" i="7"/>
  <c r="BC40" i="7" s="1"/>
  <c r="BG22" i="7"/>
  <c r="BC22" i="7" s="1"/>
  <c r="BG43" i="7"/>
  <c r="BC43" i="7" s="1"/>
  <c r="BF80" i="7"/>
  <c r="BB80" i="7" s="1"/>
  <c r="BF95" i="7"/>
  <c r="BB95" i="7" s="1"/>
  <c r="BG21" i="7"/>
  <c r="BC21" i="7" s="1"/>
  <c r="BF90" i="7"/>
  <c r="BB90" i="7" s="1"/>
  <c r="BG7" i="7"/>
  <c r="BC7" i="7" s="1"/>
  <c r="BG101" i="7"/>
  <c r="BC101" i="7" s="1"/>
  <c r="BF70" i="7"/>
  <c r="BB70" i="7" s="1"/>
  <c r="BG44" i="7"/>
  <c r="BC44" i="7" s="1"/>
  <c r="BG47" i="7"/>
  <c r="BC47" i="7" s="1"/>
  <c r="BF87" i="7"/>
  <c r="BB87" i="7" s="1"/>
  <c r="BG18" i="7"/>
  <c r="BC18" i="7" s="1"/>
  <c r="BG61" i="7"/>
  <c r="BC61" i="7" s="1"/>
  <c r="BG8" i="7"/>
  <c r="BC8" i="7" s="1"/>
  <c r="BG64" i="7"/>
  <c r="BC64" i="7" s="1"/>
  <c r="BG54" i="7"/>
  <c r="BC54" i="7" s="1"/>
  <c r="BG29" i="7"/>
  <c r="BC29" i="7" s="1"/>
  <c r="BG49" i="7"/>
  <c r="BC49" i="7" s="1"/>
  <c r="BG34" i="7"/>
  <c r="BC34" i="7" s="1"/>
  <c r="BG58" i="7"/>
  <c r="BC58" i="7" s="1"/>
  <c r="BG81" i="7"/>
  <c r="BC81" i="7" s="1"/>
  <c r="BF97" i="7"/>
  <c r="BB97" i="7" s="1"/>
  <c r="BF120" i="7"/>
  <c r="BB120" i="7" s="1"/>
  <c r="BG99" i="7"/>
  <c r="BC99" i="7" s="1"/>
  <c r="BG119" i="7"/>
  <c r="BC119" i="7" s="1"/>
  <c r="BF106" i="7"/>
  <c r="BB106" i="7" s="1"/>
  <c r="BG67" i="7"/>
  <c r="BC67" i="7" s="1"/>
  <c r="BF55" i="7"/>
  <c r="BB55" i="7" s="1"/>
  <c r="BF51" i="7"/>
  <c r="BB51" i="7" s="1"/>
  <c r="BF116" i="7"/>
  <c r="BB116" i="7" s="1"/>
  <c r="BG66" i="7"/>
  <c r="BC66" i="7" s="1"/>
  <c r="BG46" i="7"/>
  <c r="BC46" i="7" s="1"/>
  <c r="BG98" i="7"/>
  <c r="BC98" i="7" s="1"/>
  <c r="BG74" i="7"/>
  <c r="BC74" i="7" s="1"/>
  <c r="BG109" i="7"/>
  <c r="BC109" i="7" s="1"/>
  <c r="BF101" i="7"/>
  <c r="BB101" i="7" s="1"/>
  <c r="BF17" i="7"/>
  <c r="BB17" i="7" s="1"/>
  <c r="BG122" i="7"/>
  <c r="BC122" i="7" s="1"/>
  <c r="BG105" i="7"/>
  <c r="BC105" i="7" s="1"/>
  <c r="BG17" i="7"/>
  <c r="BC17" i="7" s="1"/>
  <c r="BG117" i="7"/>
  <c r="BC117" i="7" s="1"/>
  <c r="BF22" i="7"/>
  <c r="BB22" i="7" s="1"/>
  <c r="BG111" i="7"/>
  <c r="BC111" i="7" s="1"/>
  <c r="BG113" i="7"/>
  <c r="BC113" i="7" s="1"/>
  <c r="BF60" i="7"/>
  <c r="BB60" i="7" s="1"/>
  <c r="BG85" i="7"/>
  <c r="BC85" i="7" s="1"/>
  <c r="BG69" i="7"/>
  <c r="BC69" i="7" s="1"/>
  <c r="BF81" i="7"/>
  <c r="BB81" i="7" s="1"/>
  <c r="BF119" i="7"/>
  <c r="BB119" i="7" s="1"/>
  <c r="BG107" i="7"/>
  <c r="BC107" i="7" s="1"/>
  <c r="BG20" i="7"/>
  <c r="BC20" i="7" s="1"/>
  <c r="BF63" i="7"/>
  <c r="BB63" i="7" s="1"/>
  <c r="BG90" i="7"/>
  <c r="BC90" i="7" s="1"/>
  <c r="BF99" i="7"/>
  <c r="BB99" i="7" s="1"/>
  <c r="BF8" i="7"/>
  <c r="BB8" i="7" s="1"/>
  <c r="BF56" i="7"/>
  <c r="BB56" i="7" s="1"/>
  <c r="BG102" i="7"/>
  <c r="BC102" i="7" s="1"/>
  <c r="BF88" i="7"/>
  <c r="BB88" i="7" s="1"/>
  <c r="BF115" i="7"/>
  <c r="BB115" i="7" s="1"/>
  <c r="BG57" i="7"/>
  <c r="BC57" i="7" s="1"/>
  <c r="BF100" i="7"/>
  <c r="BB100" i="7" s="1"/>
  <c r="BF94" i="7"/>
  <c r="BB94" i="7" s="1"/>
  <c r="BF48" i="7"/>
  <c r="BB48" i="7" s="1"/>
  <c r="BF7" i="7"/>
  <c r="BB7" i="7" s="1"/>
  <c r="BF46" i="7"/>
  <c r="BB46" i="7" s="1"/>
  <c r="BG33" i="7"/>
  <c r="BC33" i="7" s="1"/>
  <c r="BF72" i="7"/>
  <c r="BB72" i="7" s="1"/>
  <c r="BG86" i="7"/>
  <c r="BC86" i="7" s="1"/>
  <c r="BG30" i="7"/>
  <c r="BC30" i="7" s="1"/>
  <c r="BG60" i="7"/>
  <c r="BC60" i="7" s="1"/>
  <c r="BG55" i="7"/>
  <c r="BC55" i="7" s="1"/>
  <c r="BG112" i="7"/>
  <c r="BC112" i="7" s="1"/>
  <c r="BG50" i="7"/>
  <c r="BC50" i="7" s="1"/>
  <c r="BF117" i="7"/>
  <c r="BB117" i="7" s="1"/>
  <c r="BG118" i="7"/>
  <c r="BC118" i="7" s="1"/>
  <c r="BG19" i="7"/>
  <c r="BC19" i="7" s="1"/>
  <c r="BF25" i="7"/>
  <c r="BB25" i="7" s="1"/>
  <c r="BG24" i="7"/>
  <c r="BC24" i="7" s="1"/>
  <c r="BG51" i="7"/>
  <c r="BC51" i="7" s="1"/>
  <c r="BF24" i="7"/>
  <c r="BB24" i="7" s="1"/>
  <c r="BF112" i="7"/>
  <c r="BB112" i="7" s="1"/>
  <c r="BF45" i="7"/>
  <c r="BB45" i="7" s="1"/>
  <c r="BF68" i="7"/>
  <c r="BB68" i="7" s="1"/>
  <c r="E16" i="20" l="1"/>
  <c r="F16" i="20" s="1"/>
  <c r="G16" i="20" s="1"/>
  <c r="H16" i="20" s="1"/>
  <c r="I16" i="20" s="1"/>
  <c r="J16" i="20" s="1"/>
  <c r="K16" i="20" s="1"/>
  <c r="B17" i="20"/>
  <c r="E17" i="20" l="1"/>
  <c r="F17" i="20" s="1"/>
  <c r="G17" i="20" s="1"/>
  <c r="H17" i="20" s="1"/>
  <c r="I17" i="20" s="1"/>
  <c r="J17" i="20" s="1"/>
  <c r="K17" i="20" s="1"/>
  <c r="L17" i="20" s="1"/>
  <c r="B18" i="20"/>
  <c r="E18" i="20" l="1"/>
  <c r="F18" i="20" s="1"/>
  <c r="G18" i="20" s="1"/>
  <c r="H18" i="20" s="1"/>
  <c r="I18" i="20" s="1"/>
  <c r="J18" i="20" s="1"/>
  <c r="K18" i="20" s="1"/>
  <c r="L18" i="20" s="1"/>
  <c r="M18" i="20" s="1"/>
  <c r="B19" i="20"/>
  <c r="E19" i="20" l="1"/>
  <c r="F19" i="20" s="1"/>
  <c r="G19" i="20" s="1"/>
  <c r="H19" i="20" s="1"/>
  <c r="I19" i="20" s="1"/>
  <c r="J19" i="20" s="1"/>
  <c r="K19" i="20" s="1"/>
  <c r="L19" i="20" s="1"/>
  <c r="M19" i="20" s="1"/>
  <c r="N19" i="20" s="1"/>
  <c r="B20" i="20"/>
  <c r="E20" i="20" l="1"/>
  <c r="F20" i="20" s="1"/>
  <c r="G20" i="20" s="1"/>
  <c r="H20" i="20" s="1"/>
  <c r="I20" i="20" s="1"/>
  <c r="J20" i="20" s="1"/>
  <c r="K20" i="20" s="1"/>
  <c r="L20" i="20" s="1"/>
  <c r="M20" i="20" s="1"/>
  <c r="N20" i="20" s="1"/>
  <c r="O20" i="20" s="1"/>
  <c r="B21" i="20"/>
  <c r="E21" i="20" l="1"/>
  <c r="F21" i="20" s="1"/>
  <c r="G21" i="20" s="1"/>
  <c r="H21" i="20" s="1"/>
  <c r="I21" i="20" s="1"/>
  <c r="J21" i="20" s="1"/>
  <c r="K21" i="20" s="1"/>
  <c r="L21" i="20" s="1"/>
  <c r="M21" i="20" s="1"/>
  <c r="N21" i="20" s="1"/>
  <c r="O21" i="20" s="1"/>
  <c r="P21" i="20" s="1"/>
  <c r="B22" i="20"/>
  <c r="E22" i="20" l="1"/>
  <c r="F22" i="20" s="1"/>
  <c r="G22" i="20" s="1"/>
  <c r="H22" i="20" s="1"/>
  <c r="I22" i="20" s="1"/>
  <c r="J22" i="20" s="1"/>
  <c r="K22" i="20" s="1"/>
  <c r="L22" i="20" s="1"/>
  <c r="M22" i="20" s="1"/>
  <c r="N22" i="20" s="1"/>
  <c r="O22" i="20" s="1"/>
  <c r="P22" i="20" s="1"/>
  <c r="Q22" i="20" s="1"/>
  <c r="B23" i="20"/>
  <c r="E23" i="20" l="1"/>
  <c r="F23" i="20" s="1"/>
  <c r="G23" i="20" s="1"/>
  <c r="H23" i="20" s="1"/>
  <c r="I23" i="20" s="1"/>
  <c r="J23" i="20" s="1"/>
  <c r="K23" i="20" s="1"/>
  <c r="L23" i="20" s="1"/>
  <c r="M23" i="20" s="1"/>
  <c r="N23" i="20" s="1"/>
  <c r="O23" i="20" s="1"/>
  <c r="P23" i="20" s="1"/>
  <c r="Q23" i="20" s="1"/>
  <c r="R23" i="20" s="1"/>
  <c r="B24" i="20"/>
  <c r="E24" i="20" l="1"/>
  <c r="F24" i="20" s="1"/>
  <c r="G24" i="20" s="1"/>
  <c r="H24" i="20" s="1"/>
  <c r="I24" i="20" s="1"/>
  <c r="J24" i="20" s="1"/>
  <c r="K24" i="20" s="1"/>
  <c r="L24" i="20" s="1"/>
  <c r="M24" i="20" s="1"/>
  <c r="N24" i="20" s="1"/>
  <c r="O24" i="20" s="1"/>
  <c r="P24" i="20" s="1"/>
  <c r="Q24" i="20" s="1"/>
  <c r="R24" i="20" s="1"/>
  <c r="S24" i="20" s="1"/>
  <c r="B25" i="20"/>
  <c r="E25" i="20" l="1"/>
  <c r="F25" i="20" s="1"/>
  <c r="G25" i="20" s="1"/>
  <c r="H25" i="20" s="1"/>
  <c r="I25" i="20" s="1"/>
  <c r="J25" i="20" s="1"/>
  <c r="K25" i="20" s="1"/>
  <c r="L25" i="20" s="1"/>
  <c r="M25" i="20" s="1"/>
  <c r="N25" i="20" s="1"/>
  <c r="O25" i="20" s="1"/>
  <c r="P25" i="20" s="1"/>
  <c r="Q25" i="20" s="1"/>
  <c r="R25" i="20" s="1"/>
  <c r="S25" i="20" s="1"/>
  <c r="T25" i="20" s="1"/>
  <c r="B26" i="20"/>
  <c r="E26" i="20" l="1"/>
  <c r="F26" i="20" s="1"/>
  <c r="G26" i="20" s="1"/>
  <c r="H26" i="20" s="1"/>
  <c r="I26" i="20" s="1"/>
  <c r="J26" i="20" s="1"/>
  <c r="K26" i="20" s="1"/>
  <c r="L26" i="20" s="1"/>
  <c r="M26" i="20" s="1"/>
  <c r="N26" i="20" s="1"/>
  <c r="O26" i="20" s="1"/>
  <c r="P26" i="20" s="1"/>
  <c r="Q26" i="20" s="1"/>
  <c r="R26" i="20" s="1"/>
  <c r="S26" i="20" s="1"/>
  <c r="T26" i="20" s="1"/>
  <c r="U26" i="20" s="1"/>
  <c r="B27" i="20"/>
  <c r="E27" i="20" l="1"/>
  <c r="F27" i="20" s="1"/>
  <c r="G27" i="20" s="1"/>
  <c r="H27" i="20" s="1"/>
  <c r="I27" i="20" s="1"/>
  <c r="J27" i="20" s="1"/>
  <c r="K27" i="20" s="1"/>
  <c r="L27" i="20" s="1"/>
  <c r="M27" i="20" s="1"/>
  <c r="N27" i="20" s="1"/>
  <c r="O27" i="20" s="1"/>
  <c r="P27" i="20" s="1"/>
  <c r="Q27" i="20" s="1"/>
  <c r="R27" i="20" s="1"/>
  <c r="S27" i="20" s="1"/>
  <c r="T27" i="20" s="1"/>
  <c r="U27" i="20" s="1"/>
  <c r="V27" i="20" s="1"/>
  <c r="B28" i="20"/>
  <c r="E28" i="20" l="1"/>
  <c r="F28" i="20" s="1"/>
  <c r="G28" i="20" s="1"/>
  <c r="H28" i="20" s="1"/>
  <c r="I28" i="20" s="1"/>
  <c r="J28" i="20" s="1"/>
  <c r="K28" i="20" s="1"/>
  <c r="L28" i="20" s="1"/>
  <c r="M28" i="20" s="1"/>
  <c r="N28" i="20" s="1"/>
  <c r="O28" i="20" s="1"/>
  <c r="P28" i="20" s="1"/>
  <c r="Q28" i="20" s="1"/>
  <c r="R28" i="20" s="1"/>
  <c r="S28" i="20" s="1"/>
  <c r="T28" i="20" s="1"/>
  <c r="U28" i="20" s="1"/>
  <c r="V28" i="20" s="1"/>
  <c r="W28" i="20" s="1"/>
  <c r="B29" i="20"/>
  <c r="E29" i="20" l="1"/>
  <c r="F29" i="20" s="1"/>
  <c r="G29" i="20" s="1"/>
  <c r="H29" i="20" s="1"/>
  <c r="I29" i="20" s="1"/>
  <c r="J29" i="20" s="1"/>
  <c r="K29" i="20" s="1"/>
  <c r="L29" i="20" s="1"/>
  <c r="M29" i="20" s="1"/>
  <c r="N29" i="20" s="1"/>
  <c r="O29" i="20" s="1"/>
  <c r="P29" i="20" s="1"/>
  <c r="Q29" i="20" s="1"/>
  <c r="R29" i="20" s="1"/>
  <c r="S29" i="20" s="1"/>
  <c r="T29" i="20" s="1"/>
  <c r="U29" i="20" s="1"/>
  <c r="V29" i="20" s="1"/>
  <c r="W29" i="20" s="1"/>
  <c r="X29" i="20" s="1"/>
  <c r="B30" i="20"/>
  <c r="E30" i="20" l="1"/>
  <c r="F30" i="20" s="1"/>
  <c r="G30" i="20" s="1"/>
  <c r="H30" i="20" s="1"/>
  <c r="I30" i="20" s="1"/>
  <c r="J30" i="20" s="1"/>
  <c r="K30" i="20" s="1"/>
  <c r="L30" i="20" s="1"/>
  <c r="M30" i="20" s="1"/>
  <c r="N30" i="20" s="1"/>
  <c r="O30" i="20" s="1"/>
  <c r="P30" i="20" s="1"/>
  <c r="Q30" i="20" s="1"/>
  <c r="R30" i="20" s="1"/>
  <c r="S30" i="20" s="1"/>
  <c r="T30" i="20" s="1"/>
  <c r="U30" i="20" s="1"/>
  <c r="V30" i="20" s="1"/>
  <c r="W30" i="20" s="1"/>
  <c r="X30" i="20" s="1"/>
  <c r="B31" i="20"/>
  <c r="E31" i="20" l="1"/>
  <c r="F31" i="20" s="1"/>
  <c r="G31" i="20" s="1"/>
  <c r="H31" i="20" s="1"/>
  <c r="I31" i="20" s="1"/>
  <c r="J31" i="20" s="1"/>
  <c r="K31" i="20" s="1"/>
  <c r="L31" i="20" s="1"/>
  <c r="M31" i="20" s="1"/>
  <c r="N31" i="20" s="1"/>
  <c r="O31" i="20" s="1"/>
  <c r="P31" i="20" s="1"/>
  <c r="Q31" i="20" s="1"/>
  <c r="R31" i="20" s="1"/>
  <c r="S31" i="20" s="1"/>
  <c r="T31" i="20" s="1"/>
  <c r="U31" i="20" s="1"/>
  <c r="V31" i="20" s="1"/>
  <c r="W31" i="20" s="1"/>
  <c r="X31" i="20" s="1"/>
  <c r="B32" i="20"/>
  <c r="E32" i="20" l="1"/>
  <c r="F32" i="20" s="1"/>
  <c r="G32" i="20" s="1"/>
  <c r="H32" i="20" s="1"/>
  <c r="I32" i="20" s="1"/>
  <c r="J32" i="20" s="1"/>
  <c r="K32" i="20" s="1"/>
  <c r="L32" i="20" s="1"/>
  <c r="M32" i="20" s="1"/>
  <c r="N32" i="20" s="1"/>
  <c r="O32" i="20" s="1"/>
  <c r="P32" i="20" s="1"/>
  <c r="Q32" i="20" s="1"/>
  <c r="R32" i="20" s="1"/>
  <c r="S32" i="20" s="1"/>
  <c r="T32" i="20" s="1"/>
  <c r="U32" i="20" s="1"/>
  <c r="V32" i="20" s="1"/>
  <c r="W32" i="20" s="1"/>
  <c r="X32" i="20" s="1"/>
  <c r="B33" i="20"/>
  <c r="E33" i="20" l="1"/>
  <c r="F33" i="20" s="1"/>
  <c r="G33" i="20" s="1"/>
  <c r="H33" i="20" s="1"/>
  <c r="I33" i="20" s="1"/>
  <c r="J33" i="20" s="1"/>
  <c r="K33" i="20" s="1"/>
  <c r="L33" i="20" s="1"/>
  <c r="M33" i="20" s="1"/>
  <c r="N33" i="20" s="1"/>
  <c r="O33" i="20" s="1"/>
  <c r="P33" i="20" s="1"/>
  <c r="Q33" i="20" s="1"/>
  <c r="R33" i="20" s="1"/>
  <c r="S33" i="20" s="1"/>
  <c r="T33" i="20" s="1"/>
  <c r="U33" i="20" s="1"/>
  <c r="V33" i="20" s="1"/>
  <c r="W33" i="20" s="1"/>
  <c r="X33" i="20" s="1"/>
  <c r="B34" i="20"/>
  <c r="E34" i="20" l="1"/>
  <c r="F34" i="20" s="1"/>
  <c r="G34" i="20" s="1"/>
  <c r="H34" i="20" s="1"/>
  <c r="I34" i="20" s="1"/>
  <c r="J34" i="20" s="1"/>
  <c r="K34" i="20" s="1"/>
  <c r="L34" i="20" s="1"/>
  <c r="M34" i="20" s="1"/>
  <c r="N34" i="20" s="1"/>
  <c r="O34" i="20" s="1"/>
  <c r="P34" i="20" s="1"/>
  <c r="Q34" i="20" s="1"/>
  <c r="R34" i="20" s="1"/>
  <c r="S34" i="20" s="1"/>
  <c r="T34" i="20" s="1"/>
  <c r="U34" i="20" s="1"/>
  <c r="V34" i="20" s="1"/>
  <c r="W34" i="20" s="1"/>
  <c r="X34" i="20" s="1"/>
  <c r="B35" i="20"/>
  <c r="E35" i="20" l="1"/>
  <c r="F35" i="20" s="1"/>
  <c r="G35" i="20" s="1"/>
  <c r="H35" i="20" s="1"/>
  <c r="I35" i="20" s="1"/>
  <c r="J35" i="20" s="1"/>
  <c r="K35" i="20" s="1"/>
  <c r="L35" i="20" s="1"/>
  <c r="M35" i="20" s="1"/>
  <c r="N35" i="20" s="1"/>
  <c r="O35" i="20" s="1"/>
  <c r="P35" i="20" s="1"/>
  <c r="Q35" i="20" s="1"/>
  <c r="R35" i="20" s="1"/>
  <c r="S35" i="20" s="1"/>
  <c r="T35" i="20" s="1"/>
  <c r="U35" i="20" s="1"/>
  <c r="V35" i="20" s="1"/>
  <c r="W35" i="20" s="1"/>
  <c r="X35" i="20" s="1"/>
  <c r="B36" i="20"/>
  <c r="E36" i="20" l="1"/>
  <c r="F36" i="20" s="1"/>
  <c r="G36" i="20" s="1"/>
  <c r="H36" i="20" s="1"/>
  <c r="I36" i="20" s="1"/>
  <c r="J36" i="20" s="1"/>
  <c r="K36" i="20" s="1"/>
  <c r="L36" i="20" s="1"/>
  <c r="M36" i="20" s="1"/>
  <c r="N36" i="20" s="1"/>
  <c r="O36" i="20" s="1"/>
  <c r="P36" i="20" s="1"/>
  <c r="Q36" i="20" s="1"/>
  <c r="R36" i="20" s="1"/>
  <c r="S36" i="20" s="1"/>
  <c r="T36" i="20" s="1"/>
  <c r="U36" i="20" s="1"/>
  <c r="V36" i="20" s="1"/>
  <c r="W36" i="20" s="1"/>
  <c r="X36" i="20" s="1"/>
  <c r="B37" i="20"/>
  <c r="E37" i="20" l="1"/>
  <c r="F37" i="20" s="1"/>
  <c r="G37" i="20" s="1"/>
  <c r="H37" i="20" s="1"/>
  <c r="I37" i="20" s="1"/>
  <c r="J37" i="20" s="1"/>
  <c r="K37" i="20" s="1"/>
  <c r="L37" i="20" s="1"/>
  <c r="M37" i="20" s="1"/>
  <c r="N37" i="20" s="1"/>
  <c r="O37" i="20" s="1"/>
  <c r="P37" i="20" s="1"/>
  <c r="Q37" i="20" s="1"/>
  <c r="R37" i="20" s="1"/>
  <c r="S37" i="20" s="1"/>
  <c r="T37" i="20" s="1"/>
  <c r="U37" i="20" s="1"/>
  <c r="V37" i="20" s="1"/>
  <c r="W37" i="20" s="1"/>
  <c r="X37" i="20" s="1"/>
  <c r="B38" i="20"/>
  <c r="E38" i="20" l="1"/>
  <c r="F38" i="20" s="1"/>
  <c r="G38" i="20" s="1"/>
  <c r="H38" i="20" s="1"/>
  <c r="I38" i="20" s="1"/>
  <c r="J38" i="20" s="1"/>
  <c r="K38" i="20" s="1"/>
  <c r="L38" i="20" s="1"/>
  <c r="M38" i="20" s="1"/>
  <c r="N38" i="20" s="1"/>
  <c r="O38" i="20" s="1"/>
  <c r="P38" i="20" s="1"/>
  <c r="Q38" i="20" s="1"/>
  <c r="R38" i="20" s="1"/>
  <c r="S38" i="20" s="1"/>
  <c r="T38" i="20" s="1"/>
  <c r="U38" i="20" s="1"/>
  <c r="V38" i="20" s="1"/>
  <c r="W38" i="20" s="1"/>
  <c r="X38" i="20" s="1"/>
  <c r="B39" i="20"/>
  <c r="E39" i="20" l="1"/>
  <c r="F39" i="20" s="1"/>
  <c r="G39" i="20" s="1"/>
  <c r="H39" i="20" s="1"/>
  <c r="I39" i="20" s="1"/>
  <c r="J39" i="20" s="1"/>
  <c r="K39" i="20" s="1"/>
  <c r="L39" i="20" s="1"/>
  <c r="M39" i="20" s="1"/>
  <c r="N39" i="20" s="1"/>
  <c r="O39" i="20" s="1"/>
  <c r="P39" i="20" s="1"/>
  <c r="Q39" i="20" s="1"/>
  <c r="R39" i="20" s="1"/>
  <c r="S39" i="20" s="1"/>
  <c r="T39" i="20" s="1"/>
  <c r="U39" i="20" s="1"/>
  <c r="V39" i="20" s="1"/>
  <c r="W39" i="20" s="1"/>
  <c r="X39" i="20" s="1"/>
  <c r="B40" i="20"/>
  <c r="E40" i="20" l="1"/>
  <c r="F40" i="20" s="1"/>
  <c r="G40" i="20" s="1"/>
  <c r="H40" i="20" s="1"/>
  <c r="I40" i="20" s="1"/>
  <c r="J40" i="20" s="1"/>
  <c r="K40" i="20" s="1"/>
  <c r="L40" i="20" s="1"/>
  <c r="M40" i="20" s="1"/>
  <c r="N40" i="20" s="1"/>
  <c r="O40" i="20" s="1"/>
  <c r="P40" i="20" s="1"/>
  <c r="Q40" i="20" s="1"/>
  <c r="R40" i="20" s="1"/>
  <c r="S40" i="20" s="1"/>
  <c r="T40" i="20" s="1"/>
  <c r="U40" i="20" s="1"/>
  <c r="V40" i="20" s="1"/>
  <c r="W40" i="20" s="1"/>
  <c r="X40" i="20" s="1"/>
  <c r="B41" i="20"/>
  <c r="E41" i="20" l="1"/>
  <c r="F41" i="20" s="1"/>
  <c r="G41" i="20" s="1"/>
  <c r="H41" i="20" s="1"/>
  <c r="I41" i="20" s="1"/>
  <c r="J41" i="20" s="1"/>
  <c r="K41" i="20" s="1"/>
  <c r="L41" i="20" s="1"/>
  <c r="M41" i="20" s="1"/>
  <c r="N41" i="20" s="1"/>
  <c r="O41" i="20" s="1"/>
  <c r="P41" i="20" s="1"/>
  <c r="Q41" i="20" s="1"/>
  <c r="R41" i="20" s="1"/>
  <c r="S41" i="20" s="1"/>
  <c r="T41" i="20" s="1"/>
  <c r="U41" i="20" s="1"/>
  <c r="V41" i="20" s="1"/>
  <c r="W41" i="20" s="1"/>
  <c r="X41" i="20" s="1"/>
  <c r="B42" i="20"/>
  <c r="E42" i="20" l="1"/>
  <c r="F42" i="20" s="1"/>
  <c r="G42" i="20" s="1"/>
  <c r="H42" i="20" s="1"/>
  <c r="I42" i="20" s="1"/>
  <c r="J42" i="20" s="1"/>
  <c r="K42" i="20" s="1"/>
  <c r="L42" i="20" s="1"/>
  <c r="M42" i="20" s="1"/>
  <c r="N42" i="20" s="1"/>
  <c r="O42" i="20" s="1"/>
  <c r="P42" i="20" s="1"/>
  <c r="Q42" i="20" s="1"/>
  <c r="R42" i="20" s="1"/>
  <c r="S42" i="20" s="1"/>
  <c r="T42" i="20" s="1"/>
  <c r="U42" i="20" s="1"/>
  <c r="V42" i="20" s="1"/>
  <c r="W42" i="20" s="1"/>
  <c r="X42" i="20" s="1"/>
  <c r="B43" i="20"/>
  <c r="E43" i="20" l="1"/>
  <c r="F43" i="20" s="1"/>
  <c r="G43" i="20" s="1"/>
  <c r="H43" i="20" s="1"/>
  <c r="I43" i="20" s="1"/>
  <c r="J43" i="20" s="1"/>
  <c r="K43" i="20" s="1"/>
  <c r="L43" i="20" s="1"/>
  <c r="M43" i="20" s="1"/>
  <c r="N43" i="20" s="1"/>
  <c r="O43" i="20" s="1"/>
  <c r="P43" i="20" s="1"/>
  <c r="Q43" i="20" s="1"/>
  <c r="R43" i="20" s="1"/>
  <c r="S43" i="20" s="1"/>
  <c r="T43" i="20" s="1"/>
  <c r="U43" i="20" s="1"/>
  <c r="V43" i="20" s="1"/>
  <c r="W43" i="20" s="1"/>
  <c r="X43" i="20" s="1"/>
  <c r="B44" i="20"/>
  <c r="E44" i="20" l="1"/>
  <c r="F44" i="20" s="1"/>
  <c r="G44" i="20" s="1"/>
  <c r="H44" i="20" s="1"/>
  <c r="I44" i="20" s="1"/>
  <c r="J44" i="20" s="1"/>
  <c r="K44" i="20" s="1"/>
  <c r="L44" i="20" s="1"/>
  <c r="M44" i="20" s="1"/>
  <c r="N44" i="20" s="1"/>
  <c r="O44" i="20" s="1"/>
  <c r="P44" i="20" s="1"/>
  <c r="Q44" i="20" s="1"/>
  <c r="R44" i="20" s="1"/>
  <c r="S44" i="20" s="1"/>
  <c r="T44" i="20" s="1"/>
  <c r="U44" i="20" s="1"/>
  <c r="V44" i="20" s="1"/>
  <c r="W44" i="20" s="1"/>
  <c r="X44" i="20" s="1"/>
  <c r="B45" i="20"/>
  <c r="E45" i="20" l="1"/>
  <c r="F45" i="20" s="1"/>
  <c r="G45" i="20" s="1"/>
  <c r="H45" i="20" s="1"/>
  <c r="I45" i="20" s="1"/>
  <c r="J45" i="20" s="1"/>
  <c r="K45" i="20" s="1"/>
  <c r="L45" i="20" s="1"/>
  <c r="M45" i="20" s="1"/>
  <c r="N45" i="20" s="1"/>
  <c r="O45" i="20" s="1"/>
  <c r="P45" i="20" s="1"/>
  <c r="Q45" i="20" s="1"/>
  <c r="R45" i="20" s="1"/>
  <c r="S45" i="20" s="1"/>
  <c r="T45" i="20" s="1"/>
  <c r="U45" i="20" s="1"/>
  <c r="V45" i="20" s="1"/>
  <c r="W45" i="20" s="1"/>
  <c r="X45" i="20" s="1"/>
  <c r="B46" i="20"/>
  <c r="E46" i="20" l="1"/>
  <c r="F46" i="20" s="1"/>
  <c r="G46" i="20" s="1"/>
  <c r="H46" i="20" s="1"/>
  <c r="I46" i="20" s="1"/>
  <c r="J46" i="20" s="1"/>
  <c r="K46" i="20" s="1"/>
  <c r="L46" i="20" s="1"/>
  <c r="M46" i="20" s="1"/>
  <c r="N46" i="20" s="1"/>
  <c r="O46" i="20" s="1"/>
  <c r="P46" i="20" s="1"/>
  <c r="Q46" i="20" s="1"/>
  <c r="R46" i="20" s="1"/>
  <c r="S46" i="20" s="1"/>
  <c r="T46" i="20" s="1"/>
  <c r="U46" i="20" s="1"/>
  <c r="V46" i="20" s="1"/>
  <c r="W46" i="20" s="1"/>
  <c r="X46" i="20" s="1"/>
  <c r="B47" i="20"/>
  <c r="E47" i="20" l="1"/>
  <c r="F47" i="20" s="1"/>
  <c r="G47" i="20" s="1"/>
  <c r="H47" i="20" s="1"/>
  <c r="I47" i="20" s="1"/>
  <c r="J47" i="20" s="1"/>
  <c r="K47" i="20" s="1"/>
  <c r="L47" i="20" s="1"/>
  <c r="M47" i="20" s="1"/>
  <c r="N47" i="20" s="1"/>
  <c r="O47" i="20" s="1"/>
  <c r="P47" i="20" s="1"/>
  <c r="Q47" i="20" s="1"/>
  <c r="R47" i="20" s="1"/>
  <c r="S47" i="20" s="1"/>
  <c r="T47" i="20" s="1"/>
  <c r="U47" i="20" s="1"/>
  <c r="V47" i="20" s="1"/>
  <c r="W47" i="20" s="1"/>
  <c r="X47" i="20" s="1"/>
  <c r="B48" i="20"/>
  <c r="E48" i="20" l="1"/>
  <c r="F48" i="20" s="1"/>
  <c r="G48" i="20" s="1"/>
  <c r="H48" i="20" s="1"/>
  <c r="I48" i="20" s="1"/>
  <c r="J48" i="20" s="1"/>
  <c r="K48" i="20" s="1"/>
  <c r="L48" i="20" s="1"/>
  <c r="M48" i="20" s="1"/>
  <c r="N48" i="20" s="1"/>
  <c r="O48" i="20" s="1"/>
  <c r="P48" i="20" s="1"/>
  <c r="Q48" i="20" s="1"/>
  <c r="R48" i="20" s="1"/>
  <c r="S48" i="20" s="1"/>
  <c r="T48" i="20" s="1"/>
  <c r="U48" i="20" s="1"/>
  <c r="V48" i="20" s="1"/>
  <c r="W48" i="20" s="1"/>
  <c r="X48" i="20" s="1"/>
  <c r="B49" i="20"/>
  <c r="E49" i="20" l="1"/>
  <c r="F49" i="20" s="1"/>
  <c r="G49" i="20" s="1"/>
  <c r="H49" i="20" s="1"/>
  <c r="I49" i="20" s="1"/>
  <c r="J49" i="20" s="1"/>
  <c r="K49" i="20" s="1"/>
  <c r="L49" i="20" s="1"/>
  <c r="M49" i="20" s="1"/>
  <c r="N49" i="20" s="1"/>
  <c r="O49" i="20" s="1"/>
  <c r="P49" i="20" s="1"/>
  <c r="Q49" i="20" s="1"/>
  <c r="R49" i="20" s="1"/>
  <c r="S49" i="20" s="1"/>
  <c r="T49" i="20" s="1"/>
  <c r="U49" i="20" s="1"/>
  <c r="V49" i="20" s="1"/>
  <c r="W49" i="20" s="1"/>
  <c r="X49" i="20" s="1"/>
  <c r="B50" i="20"/>
  <c r="E50" i="20" l="1"/>
  <c r="F50" i="20" s="1"/>
  <c r="G50" i="20" s="1"/>
  <c r="H50" i="20" s="1"/>
  <c r="I50" i="20" s="1"/>
  <c r="J50" i="20" s="1"/>
  <c r="K50" i="20" s="1"/>
  <c r="L50" i="20" s="1"/>
  <c r="M50" i="20" s="1"/>
  <c r="N50" i="20" s="1"/>
  <c r="O50" i="20" s="1"/>
  <c r="P50" i="20" s="1"/>
  <c r="Q50" i="20" s="1"/>
  <c r="R50" i="20" s="1"/>
  <c r="S50" i="20" s="1"/>
  <c r="T50" i="20" s="1"/>
  <c r="U50" i="20" s="1"/>
  <c r="V50" i="20" s="1"/>
  <c r="W50" i="20" s="1"/>
  <c r="X50" i="20" s="1"/>
  <c r="B51" i="20"/>
  <c r="E51" i="20" l="1"/>
  <c r="F51" i="20" s="1"/>
  <c r="G51" i="20" s="1"/>
  <c r="H51" i="20" s="1"/>
  <c r="I51" i="20" s="1"/>
  <c r="J51" i="20" s="1"/>
  <c r="K51" i="20" s="1"/>
  <c r="L51" i="20" s="1"/>
  <c r="M51" i="20" s="1"/>
  <c r="N51" i="20" s="1"/>
  <c r="O51" i="20" s="1"/>
  <c r="P51" i="20" s="1"/>
  <c r="Q51" i="20" s="1"/>
  <c r="R51" i="20" s="1"/>
  <c r="S51" i="20" s="1"/>
  <c r="T51" i="20" s="1"/>
  <c r="U51" i="20" s="1"/>
  <c r="V51" i="20" s="1"/>
  <c r="W51" i="20" s="1"/>
  <c r="X51" i="20" s="1"/>
  <c r="B52" i="20"/>
  <c r="E52" i="20" l="1"/>
  <c r="F52" i="20" s="1"/>
  <c r="G52" i="20" s="1"/>
  <c r="H52" i="20" s="1"/>
  <c r="I52" i="20" s="1"/>
  <c r="J52" i="20" s="1"/>
  <c r="K52" i="20" s="1"/>
  <c r="L52" i="20" s="1"/>
  <c r="M52" i="20" s="1"/>
  <c r="N52" i="20" s="1"/>
  <c r="O52" i="20" s="1"/>
  <c r="P52" i="20" s="1"/>
  <c r="Q52" i="20" s="1"/>
  <c r="R52" i="20" s="1"/>
  <c r="S52" i="20" s="1"/>
  <c r="T52" i="20" s="1"/>
  <c r="U52" i="20" s="1"/>
  <c r="V52" i="20" s="1"/>
  <c r="W52" i="20" s="1"/>
  <c r="X52" i="20" s="1"/>
  <c r="B53" i="20"/>
  <c r="E53" i="20" l="1"/>
  <c r="F53" i="20" s="1"/>
  <c r="G53" i="20" s="1"/>
  <c r="H53" i="20" s="1"/>
  <c r="I53" i="20" s="1"/>
  <c r="J53" i="20" s="1"/>
  <c r="K53" i="20" s="1"/>
  <c r="L53" i="20" s="1"/>
  <c r="M53" i="20" s="1"/>
  <c r="N53" i="20" s="1"/>
  <c r="O53" i="20" s="1"/>
  <c r="P53" i="20" s="1"/>
  <c r="Q53" i="20" s="1"/>
  <c r="R53" i="20" s="1"/>
  <c r="S53" i="20" s="1"/>
  <c r="T53" i="20" s="1"/>
  <c r="U53" i="20" s="1"/>
  <c r="V53" i="20" s="1"/>
  <c r="W53" i="20" s="1"/>
  <c r="X53" i="20" s="1"/>
  <c r="B54" i="20"/>
  <c r="E54" i="20" l="1"/>
  <c r="F54" i="20" s="1"/>
  <c r="G54" i="20" s="1"/>
  <c r="H54" i="20" s="1"/>
  <c r="I54" i="20" s="1"/>
  <c r="J54" i="20" s="1"/>
  <c r="K54" i="20" s="1"/>
  <c r="L54" i="20" s="1"/>
  <c r="M54" i="20" s="1"/>
  <c r="N54" i="20" s="1"/>
  <c r="O54" i="20" s="1"/>
  <c r="P54" i="20" s="1"/>
  <c r="Q54" i="20" s="1"/>
  <c r="R54" i="20" s="1"/>
  <c r="S54" i="20" s="1"/>
  <c r="T54" i="20" s="1"/>
  <c r="U54" i="20" s="1"/>
  <c r="V54" i="20" s="1"/>
  <c r="W54" i="20" s="1"/>
  <c r="X54" i="20" s="1"/>
  <c r="B55" i="20"/>
  <c r="E55" i="20" l="1"/>
  <c r="F55" i="20" s="1"/>
  <c r="G55" i="20" s="1"/>
  <c r="H55" i="20" s="1"/>
  <c r="I55" i="20" s="1"/>
  <c r="J55" i="20" s="1"/>
  <c r="K55" i="20" s="1"/>
  <c r="L55" i="20" s="1"/>
  <c r="M55" i="20" s="1"/>
  <c r="N55" i="20" s="1"/>
  <c r="O55" i="20" s="1"/>
  <c r="P55" i="20" s="1"/>
  <c r="Q55" i="20" s="1"/>
  <c r="R55" i="20" s="1"/>
  <c r="S55" i="20" s="1"/>
  <c r="T55" i="20" s="1"/>
  <c r="U55" i="20" s="1"/>
  <c r="V55" i="20" s="1"/>
  <c r="W55" i="20" s="1"/>
  <c r="X55" i="20" s="1"/>
  <c r="B56" i="20"/>
  <c r="E56" i="20" l="1"/>
  <c r="F56" i="20" s="1"/>
  <c r="G56" i="20" s="1"/>
  <c r="H56" i="20" s="1"/>
  <c r="I56" i="20" s="1"/>
  <c r="J56" i="20" s="1"/>
  <c r="K56" i="20" s="1"/>
  <c r="L56" i="20" s="1"/>
  <c r="M56" i="20" s="1"/>
  <c r="N56" i="20" s="1"/>
  <c r="O56" i="20" s="1"/>
  <c r="P56" i="20" s="1"/>
  <c r="Q56" i="20" s="1"/>
  <c r="R56" i="20" s="1"/>
  <c r="S56" i="20" s="1"/>
  <c r="T56" i="20" s="1"/>
  <c r="U56" i="20" s="1"/>
  <c r="V56" i="20" s="1"/>
  <c r="W56" i="20" s="1"/>
  <c r="X56" i="20" s="1"/>
  <c r="B57" i="20"/>
  <c r="E57" i="20" l="1"/>
  <c r="F57" i="20" s="1"/>
  <c r="G57" i="20" s="1"/>
  <c r="H57" i="20" s="1"/>
  <c r="I57" i="20" s="1"/>
  <c r="J57" i="20" s="1"/>
  <c r="K57" i="20" s="1"/>
  <c r="L57" i="20" s="1"/>
  <c r="M57" i="20" s="1"/>
  <c r="N57" i="20" s="1"/>
  <c r="O57" i="20" s="1"/>
  <c r="P57" i="20" s="1"/>
  <c r="Q57" i="20" s="1"/>
  <c r="R57" i="20" s="1"/>
  <c r="S57" i="20" s="1"/>
  <c r="T57" i="20" s="1"/>
  <c r="U57" i="20" s="1"/>
  <c r="V57" i="20" s="1"/>
  <c r="W57" i="20" s="1"/>
  <c r="X57" i="20" s="1"/>
  <c r="B58" i="20"/>
  <c r="E58" i="20" l="1"/>
  <c r="F58" i="20" s="1"/>
  <c r="G58" i="20" s="1"/>
  <c r="H58" i="20" s="1"/>
  <c r="I58" i="20" s="1"/>
  <c r="J58" i="20" s="1"/>
  <c r="K58" i="20" s="1"/>
  <c r="L58" i="20" s="1"/>
  <c r="M58" i="20" s="1"/>
  <c r="N58" i="20" s="1"/>
  <c r="O58" i="20" s="1"/>
  <c r="P58" i="20" s="1"/>
  <c r="Q58" i="20" s="1"/>
  <c r="R58" i="20" s="1"/>
  <c r="S58" i="20" s="1"/>
  <c r="T58" i="20" s="1"/>
  <c r="U58" i="20" s="1"/>
  <c r="V58" i="20" s="1"/>
  <c r="W58" i="20" s="1"/>
  <c r="X58" i="20" s="1"/>
  <c r="B59" i="20"/>
  <c r="E59" i="20" l="1"/>
  <c r="F59" i="20" s="1"/>
  <c r="G59" i="20" s="1"/>
  <c r="H59" i="20" s="1"/>
  <c r="I59" i="20" s="1"/>
  <c r="J59" i="20" s="1"/>
  <c r="K59" i="20" s="1"/>
  <c r="L59" i="20" s="1"/>
  <c r="M59" i="20" s="1"/>
  <c r="N59" i="20" s="1"/>
  <c r="O59" i="20" s="1"/>
  <c r="P59" i="20" s="1"/>
  <c r="Q59" i="20" s="1"/>
  <c r="R59" i="20" s="1"/>
  <c r="S59" i="20" s="1"/>
  <c r="T59" i="20" s="1"/>
  <c r="U59" i="20" s="1"/>
  <c r="V59" i="20" s="1"/>
  <c r="W59" i="20" s="1"/>
  <c r="X59" i="20" s="1"/>
  <c r="B60" i="20"/>
  <c r="E60" i="20" l="1"/>
  <c r="F60" i="20" s="1"/>
  <c r="G60" i="20" s="1"/>
  <c r="H60" i="20" s="1"/>
  <c r="I60" i="20" s="1"/>
  <c r="J60" i="20" s="1"/>
  <c r="K60" i="20" s="1"/>
  <c r="L60" i="20" s="1"/>
  <c r="M60" i="20" s="1"/>
  <c r="N60" i="20" s="1"/>
  <c r="O60" i="20" s="1"/>
  <c r="P60" i="20" s="1"/>
  <c r="Q60" i="20" s="1"/>
  <c r="R60" i="20" s="1"/>
  <c r="S60" i="20" s="1"/>
  <c r="T60" i="20" s="1"/>
  <c r="U60" i="20" s="1"/>
  <c r="V60" i="20" s="1"/>
  <c r="W60" i="20" s="1"/>
  <c r="X60" i="20" s="1"/>
  <c r="B61" i="20"/>
  <c r="E61" i="20" l="1"/>
  <c r="F61" i="20" s="1"/>
  <c r="G61" i="20" s="1"/>
  <c r="H61" i="20" s="1"/>
  <c r="I61" i="20" s="1"/>
  <c r="J61" i="20" s="1"/>
  <c r="K61" i="20" s="1"/>
  <c r="L61" i="20" s="1"/>
  <c r="M61" i="20" s="1"/>
  <c r="N61" i="20" s="1"/>
  <c r="O61" i="20" s="1"/>
  <c r="P61" i="20" s="1"/>
  <c r="Q61" i="20" s="1"/>
  <c r="R61" i="20" s="1"/>
  <c r="S61" i="20" s="1"/>
  <c r="T61" i="20" s="1"/>
  <c r="U61" i="20" s="1"/>
  <c r="V61" i="20" s="1"/>
  <c r="W61" i="20" s="1"/>
  <c r="X61" i="20" s="1"/>
  <c r="B62" i="20"/>
  <c r="E62" i="20" l="1"/>
  <c r="F62" i="20" s="1"/>
  <c r="G62" i="20" s="1"/>
  <c r="H62" i="20" s="1"/>
  <c r="I62" i="20" s="1"/>
  <c r="J62" i="20" s="1"/>
  <c r="K62" i="20" s="1"/>
  <c r="L62" i="20" s="1"/>
  <c r="M62" i="20" s="1"/>
  <c r="N62" i="20" s="1"/>
  <c r="O62" i="20" s="1"/>
  <c r="P62" i="20" s="1"/>
  <c r="Q62" i="20" s="1"/>
  <c r="R62" i="20" s="1"/>
  <c r="S62" i="20" s="1"/>
  <c r="T62" i="20" s="1"/>
  <c r="U62" i="20" s="1"/>
  <c r="V62" i="20" s="1"/>
  <c r="W62" i="20" s="1"/>
  <c r="X62" i="20" s="1"/>
  <c r="B63" i="20"/>
  <c r="E63" i="20" l="1"/>
  <c r="F63" i="20" s="1"/>
  <c r="G63" i="20" s="1"/>
  <c r="H63" i="20" s="1"/>
  <c r="I63" i="20" s="1"/>
  <c r="J63" i="20" s="1"/>
  <c r="K63" i="20" s="1"/>
  <c r="L63" i="20" s="1"/>
  <c r="M63" i="20" s="1"/>
  <c r="N63" i="20" s="1"/>
  <c r="O63" i="20" s="1"/>
  <c r="P63" i="20" s="1"/>
  <c r="Q63" i="20" s="1"/>
  <c r="R63" i="20" s="1"/>
  <c r="S63" i="20" s="1"/>
  <c r="T63" i="20" s="1"/>
  <c r="U63" i="20" s="1"/>
  <c r="V63" i="20" s="1"/>
  <c r="W63" i="20" s="1"/>
  <c r="X63" i="20" s="1"/>
  <c r="B64" i="20"/>
  <c r="E64" i="20" l="1"/>
  <c r="F64" i="20" s="1"/>
  <c r="G64" i="20" s="1"/>
  <c r="H64" i="20" s="1"/>
  <c r="I64" i="20" s="1"/>
  <c r="J64" i="20" s="1"/>
  <c r="K64" i="20" s="1"/>
  <c r="L64" i="20" s="1"/>
  <c r="M64" i="20" s="1"/>
  <c r="N64" i="20" s="1"/>
  <c r="O64" i="20" s="1"/>
  <c r="P64" i="20" s="1"/>
  <c r="Q64" i="20" s="1"/>
  <c r="R64" i="20" s="1"/>
  <c r="S64" i="20" s="1"/>
  <c r="T64" i="20" s="1"/>
  <c r="U64" i="20" s="1"/>
  <c r="V64" i="20" s="1"/>
  <c r="W64" i="20" s="1"/>
  <c r="X64" i="20" s="1"/>
  <c r="B65" i="20"/>
  <c r="E65" i="20" l="1"/>
  <c r="F65" i="20" s="1"/>
  <c r="G65" i="20" s="1"/>
  <c r="H65" i="20" s="1"/>
  <c r="I65" i="20" s="1"/>
  <c r="J65" i="20" s="1"/>
  <c r="K65" i="20" s="1"/>
  <c r="L65" i="20" s="1"/>
  <c r="M65" i="20" s="1"/>
  <c r="N65" i="20" s="1"/>
  <c r="O65" i="20" s="1"/>
  <c r="P65" i="20" s="1"/>
  <c r="Q65" i="20" s="1"/>
  <c r="R65" i="20" s="1"/>
  <c r="S65" i="20" s="1"/>
  <c r="T65" i="20" s="1"/>
  <c r="U65" i="20" s="1"/>
  <c r="V65" i="20" s="1"/>
  <c r="W65" i="20" s="1"/>
  <c r="X65" i="20" s="1"/>
  <c r="B66" i="20"/>
  <c r="E66" i="20" l="1"/>
  <c r="F66" i="20" s="1"/>
  <c r="G66" i="20" s="1"/>
  <c r="H66" i="20" s="1"/>
  <c r="I66" i="20" s="1"/>
  <c r="J66" i="20" s="1"/>
  <c r="K66" i="20" s="1"/>
  <c r="L66" i="20" s="1"/>
  <c r="M66" i="20" s="1"/>
  <c r="N66" i="20" s="1"/>
  <c r="O66" i="20" s="1"/>
  <c r="P66" i="20" s="1"/>
  <c r="Q66" i="20" s="1"/>
  <c r="R66" i="20" s="1"/>
  <c r="S66" i="20" s="1"/>
  <c r="T66" i="20" s="1"/>
  <c r="U66" i="20" s="1"/>
  <c r="V66" i="20" s="1"/>
  <c r="W66" i="20" s="1"/>
  <c r="X66" i="20" s="1"/>
  <c r="B67" i="20"/>
  <c r="E67" i="20" l="1"/>
  <c r="F67" i="20" s="1"/>
  <c r="G67" i="20" s="1"/>
  <c r="H67" i="20" s="1"/>
  <c r="I67" i="20" s="1"/>
  <c r="J67" i="20" s="1"/>
  <c r="K67" i="20" s="1"/>
  <c r="L67" i="20" s="1"/>
  <c r="M67" i="20" s="1"/>
  <c r="N67" i="20" s="1"/>
  <c r="O67" i="20" s="1"/>
  <c r="P67" i="20" s="1"/>
  <c r="Q67" i="20" s="1"/>
  <c r="R67" i="20" s="1"/>
  <c r="S67" i="20" s="1"/>
  <c r="T67" i="20" s="1"/>
  <c r="U67" i="20" s="1"/>
  <c r="V67" i="20" s="1"/>
  <c r="W67" i="20" s="1"/>
  <c r="X67" i="20" s="1"/>
  <c r="B68" i="20"/>
  <c r="E68" i="20" l="1"/>
  <c r="F68" i="20" s="1"/>
  <c r="G68" i="20" s="1"/>
  <c r="H68" i="20" s="1"/>
  <c r="I68" i="20" s="1"/>
  <c r="J68" i="20" s="1"/>
  <c r="K68" i="20" s="1"/>
  <c r="L68" i="20" s="1"/>
  <c r="M68" i="20" s="1"/>
  <c r="N68" i="20" s="1"/>
  <c r="O68" i="20" s="1"/>
  <c r="P68" i="20" s="1"/>
  <c r="Q68" i="20" s="1"/>
  <c r="R68" i="20" s="1"/>
  <c r="S68" i="20" s="1"/>
  <c r="T68" i="20" s="1"/>
  <c r="U68" i="20" s="1"/>
  <c r="V68" i="20" s="1"/>
  <c r="W68" i="20" s="1"/>
  <c r="X68" i="20" s="1"/>
  <c r="B69" i="20"/>
  <c r="E69" i="20" l="1"/>
  <c r="F69" i="20" s="1"/>
  <c r="G69" i="20" s="1"/>
  <c r="H69" i="20" s="1"/>
  <c r="I69" i="20" s="1"/>
  <c r="J69" i="20" s="1"/>
  <c r="K69" i="20" s="1"/>
  <c r="L69" i="20" s="1"/>
  <c r="M69" i="20" s="1"/>
  <c r="N69" i="20" s="1"/>
  <c r="O69" i="20" s="1"/>
  <c r="P69" i="20" s="1"/>
  <c r="Q69" i="20" s="1"/>
  <c r="R69" i="20" s="1"/>
  <c r="S69" i="20" s="1"/>
  <c r="T69" i="20" s="1"/>
  <c r="U69" i="20" s="1"/>
  <c r="V69" i="20" s="1"/>
  <c r="W69" i="20" s="1"/>
  <c r="X69" i="20" s="1"/>
  <c r="B70" i="20"/>
  <c r="E70" i="20" l="1"/>
  <c r="F70" i="20" s="1"/>
  <c r="G70" i="20" s="1"/>
  <c r="H70" i="20" s="1"/>
  <c r="I70" i="20" s="1"/>
  <c r="J70" i="20" s="1"/>
  <c r="K70" i="20" s="1"/>
  <c r="L70" i="20" s="1"/>
  <c r="M70" i="20" s="1"/>
  <c r="N70" i="20" s="1"/>
  <c r="O70" i="20" s="1"/>
  <c r="P70" i="20" s="1"/>
  <c r="Q70" i="20" s="1"/>
  <c r="R70" i="20" s="1"/>
  <c r="S70" i="20" s="1"/>
  <c r="T70" i="20" s="1"/>
  <c r="U70" i="20" s="1"/>
  <c r="V70" i="20" s="1"/>
  <c r="W70" i="20" s="1"/>
  <c r="X70" i="20" s="1"/>
  <c r="B71" i="20"/>
  <c r="E71" i="20" l="1"/>
  <c r="F71" i="20" s="1"/>
  <c r="G71" i="20" s="1"/>
  <c r="H71" i="20" s="1"/>
  <c r="I71" i="20" s="1"/>
  <c r="J71" i="20" s="1"/>
  <c r="K71" i="20" s="1"/>
  <c r="L71" i="20" s="1"/>
  <c r="M71" i="20" s="1"/>
  <c r="N71" i="20" s="1"/>
  <c r="O71" i="20" s="1"/>
  <c r="P71" i="20" s="1"/>
  <c r="Q71" i="20" s="1"/>
  <c r="R71" i="20" s="1"/>
  <c r="S71" i="20" s="1"/>
  <c r="T71" i="20" s="1"/>
  <c r="U71" i="20" s="1"/>
  <c r="V71" i="20" s="1"/>
  <c r="W71" i="20" s="1"/>
  <c r="X71" i="20" s="1"/>
  <c r="B72" i="20"/>
  <c r="E72" i="20" l="1"/>
  <c r="F72" i="20" s="1"/>
  <c r="G72" i="20" s="1"/>
  <c r="H72" i="20" s="1"/>
  <c r="I72" i="20" s="1"/>
  <c r="J72" i="20" s="1"/>
  <c r="K72" i="20" s="1"/>
  <c r="L72" i="20" s="1"/>
  <c r="M72" i="20" s="1"/>
  <c r="N72" i="20" s="1"/>
  <c r="O72" i="20" s="1"/>
  <c r="P72" i="20" s="1"/>
  <c r="Q72" i="20" s="1"/>
  <c r="R72" i="20" s="1"/>
  <c r="S72" i="20" s="1"/>
  <c r="T72" i="20" s="1"/>
  <c r="U72" i="20" s="1"/>
  <c r="V72" i="20" s="1"/>
  <c r="W72" i="20" s="1"/>
  <c r="X72" i="20" s="1"/>
  <c r="B73" i="20"/>
  <c r="E73" i="20" l="1"/>
  <c r="F73" i="20" s="1"/>
  <c r="G73" i="20" s="1"/>
  <c r="H73" i="20" s="1"/>
  <c r="I73" i="20" s="1"/>
  <c r="J73" i="20" s="1"/>
  <c r="K73" i="20" s="1"/>
  <c r="L73" i="20" s="1"/>
  <c r="M73" i="20" s="1"/>
  <c r="N73" i="20" s="1"/>
  <c r="O73" i="20" s="1"/>
  <c r="P73" i="20" s="1"/>
  <c r="Q73" i="20" s="1"/>
  <c r="R73" i="20" s="1"/>
  <c r="S73" i="20" s="1"/>
  <c r="T73" i="20" s="1"/>
  <c r="U73" i="20" s="1"/>
  <c r="V73" i="20" s="1"/>
  <c r="W73" i="20" s="1"/>
  <c r="X73" i="20" s="1"/>
  <c r="B74" i="20"/>
  <c r="E74" i="20" l="1"/>
  <c r="F74" i="20" s="1"/>
  <c r="G74" i="20" s="1"/>
  <c r="H74" i="20" s="1"/>
  <c r="I74" i="20" s="1"/>
  <c r="J74" i="20" s="1"/>
  <c r="K74" i="20" s="1"/>
  <c r="L74" i="20" s="1"/>
  <c r="M74" i="20" s="1"/>
  <c r="N74" i="20" s="1"/>
  <c r="O74" i="20" s="1"/>
  <c r="P74" i="20" s="1"/>
  <c r="Q74" i="20" s="1"/>
  <c r="R74" i="20" s="1"/>
  <c r="S74" i="20" s="1"/>
  <c r="T74" i="20" s="1"/>
  <c r="U74" i="20" s="1"/>
  <c r="V74" i="20" s="1"/>
  <c r="W74" i="20" s="1"/>
  <c r="X74" i="20" s="1"/>
  <c r="B75" i="20"/>
  <c r="E75" i="20" l="1"/>
  <c r="F75" i="20" s="1"/>
  <c r="G75" i="20" s="1"/>
  <c r="H75" i="20" s="1"/>
  <c r="I75" i="20" s="1"/>
  <c r="J75" i="20" s="1"/>
  <c r="K75" i="20" s="1"/>
  <c r="L75" i="20" s="1"/>
  <c r="M75" i="20" s="1"/>
  <c r="N75" i="20" s="1"/>
  <c r="O75" i="20" s="1"/>
  <c r="P75" i="20" s="1"/>
  <c r="Q75" i="20" s="1"/>
  <c r="R75" i="20" s="1"/>
  <c r="S75" i="20" s="1"/>
  <c r="T75" i="20" s="1"/>
  <c r="U75" i="20" s="1"/>
  <c r="V75" i="20" s="1"/>
  <c r="W75" i="20" s="1"/>
  <c r="X75" i="20" s="1"/>
  <c r="B76" i="20"/>
  <c r="E76" i="20" l="1"/>
  <c r="F76" i="20" s="1"/>
  <c r="G76" i="20" s="1"/>
  <c r="H76" i="20" s="1"/>
  <c r="I76" i="20" s="1"/>
  <c r="J76" i="20" s="1"/>
  <c r="K76" i="20" s="1"/>
  <c r="L76" i="20" s="1"/>
  <c r="M76" i="20" s="1"/>
  <c r="N76" i="20" s="1"/>
  <c r="O76" i="20" s="1"/>
  <c r="P76" i="20" s="1"/>
  <c r="Q76" i="20" s="1"/>
  <c r="R76" i="20" s="1"/>
  <c r="S76" i="20" s="1"/>
  <c r="T76" i="20" s="1"/>
  <c r="U76" i="20" s="1"/>
  <c r="V76" i="20" s="1"/>
  <c r="W76" i="20" s="1"/>
  <c r="X76" i="20" s="1"/>
  <c r="B77" i="20"/>
  <c r="E77" i="20" l="1"/>
  <c r="F77" i="20" s="1"/>
  <c r="G77" i="20" s="1"/>
  <c r="H77" i="20" s="1"/>
  <c r="I77" i="20" s="1"/>
  <c r="J77" i="20" s="1"/>
  <c r="K77" i="20" s="1"/>
  <c r="L77" i="20" s="1"/>
  <c r="M77" i="20" s="1"/>
  <c r="N77" i="20" s="1"/>
  <c r="O77" i="20" s="1"/>
  <c r="P77" i="20" s="1"/>
  <c r="Q77" i="20" s="1"/>
  <c r="R77" i="20" s="1"/>
  <c r="S77" i="20" s="1"/>
  <c r="T77" i="20" s="1"/>
  <c r="U77" i="20" s="1"/>
  <c r="V77" i="20" s="1"/>
  <c r="W77" i="20" s="1"/>
  <c r="X77" i="20" s="1"/>
  <c r="B78" i="20"/>
  <c r="E78" i="20" l="1"/>
  <c r="F78" i="20" s="1"/>
  <c r="G78" i="20" s="1"/>
  <c r="H78" i="20" s="1"/>
  <c r="I78" i="20" s="1"/>
  <c r="J78" i="20" s="1"/>
  <c r="K78" i="20" s="1"/>
  <c r="L78" i="20" s="1"/>
  <c r="M78" i="20" s="1"/>
  <c r="N78" i="20" s="1"/>
  <c r="O78" i="20" s="1"/>
  <c r="P78" i="20" s="1"/>
  <c r="Q78" i="20" s="1"/>
  <c r="R78" i="20" s="1"/>
  <c r="S78" i="20" s="1"/>
  <c r="T78" i="20" s="1"/>
  <c r="U78" i="20" s="1"/>
  <c r="V78" i="20" s="1"/>
  <c r="W78" i="20" s="1"/>
  <c r="X78" i="20" s="1"/>
  <c r="B79" i="20"/>
  <c r="E79" i="20" l="1"/>
  <c r="F79" i="20" s="1"/>
  <c r="G79" i="20" s="1"/>
  <c r="H79" i="20" s="1"/>
  <c r="I79" i="20" s="1"/>
  <c r="J79" i="20" s="1"/>
  <c r="K79" i="20" s="1"/>
  <c r="L79" i="20" s="1"/>
  <c r="M79" i="20" s="1"/>
  <c r="N79" i="20" s="1"/>
  <c r="O79" i="20" s="1"/>
  <c r="P79" i="20" s="1"/>
  <c r="Q79" i="20" s="1"/>
  <c r="R79" i="20" s="1"/>
  <c r="S79" i="20" s="1"/>
  <c r="T79" i="20" s="1"/>
  <c r="U79" i="20" s="1"/>
  <c r="V79" i="20" s="1"/>
  <c r="W79" i="20" s="1"/>
  <c r="X79" i="20" s="1"/>
  <c r="B80" i="20"/>
  <c r="E80" i="20" l="1"/>
  <c r="F80" i="20" s="1"/>
  <c r="G80" i="20" s="1"/>
  <c r="H80" i="20" s="1"/>
  <c r="I80" i="20" s="1"/>
  <c r="J80" i="20" s="1"/>
  <c r="K80" i="20" s="1"/>
  <c r="L80" i="20" s="1"/>
  <c r="M80" i="20" s="1"/>
  <c r="N80" i="20" s="1"/>
  <c r="O80" i="20" s="1"/>
  <c r="P80" i="20" s="1"/>
  <c r="Q80" i="20" s="1"/>
  <c r="R80" i="20" s="1"/>
  <c r="S80" i="20" s="1"/>
  <c r="T80" i="20" s="1"/>
  <c r="U80" i="20" s="1"/>
  <c r="V80" i="20" s="1"/>
  <c r="W80" i="20" s="1"/>
  <c r="X80" i="20" s="1"/>
  <c r="B81" i="20"/>
  <c r="E81" i="20" l="1"/>
  <c r="F81" i="20" s="1"/>
  <c r="G81" i="20" s="1"/>
  <c r="H81" i="20" s="1"/>
  <c r="I81" i="20" s="1"/>
  <c r="J81" i="20" s="1"/>
  <c r="K81" i="20" s="1"/>
  <c r="L81" i="20" s="1"/>
  <c r="M81" i="20" s="1"/>
  <c r="N81" i="20" s="1"/>
  <c r="O81" i="20" s="1"/>
  <c r="P81" i="20" s="1"/>
  <c r="Q81" i="20" s="1"/>
  <c r="R81" i="20" s="1"/>
  <c r="S81" i="20" s="1"/>
  <c r="T81" i="20" s="1"/>
  <c r="U81" i="20" s="1"/>
  <c r="V81" i="20" s="1"/>
  <c r="W81" i="20" s="1"/>
  <c r="X81" i="20" s="1"/>
  <c r="B82" i="20"/>
  <c r="E82" i="20" l="1"/>
  <c r="F82" i="20" s="1"/>
  <c r="G82" i="20" s="1"/>
  <c r="H82" i="20" s="1"/>
  <c r="I82" i="20" s="1"/>
  <c r="J82" i="20" s="1"/>
  <c r="K82" i="20" s="1"/>
  <c r="L82" i="20" s="1"/>
  <c r="M82" i="20" s="1"/>
  <c r="N82" i="20" s="1"/>
  <c r="O82" i="20" s="1"/>
  <c r="P82" i="20" s="1"/>
  <c r="Q82" i="20" s="1"/>
  <c r="R82" i="20" s="1"/>
  <c r="S82" i="20" s="1"/>
  <c r="T82" i="20" s="1"/>
  <c r="U82" i="20" s="1"/>
  <c r="V82" i="20" s="1"/>
  <c r="W82" i="20" s="1"/>
  <c r="X82" i="20" s="1"/>
  <c r="B83" i="20"/>
  <c r="E83" i="20" l="1"/>
  <c r="F83" i="20" s="1"/>
  <c r="G83" i="20" s="1"/>
  <c r="H83" i="20" s="1"/>
  <c r="I83" i="20" s="1"/>
  <c r="J83" i="20" s="1"/>
  <c r="K83" i="20" s="1"/>
  <c r="L83" i="20" s="1"/>
  <c r="M83" i="20" s="1"/>
  <c r="N83" i="20" s="1"/>
  <c r="O83" i="20" s="1"/>
  <c r="P83" i="20" s="1"/>
  <c r="Q83" i="20" s="1"/>
  <c r="R83" i="20" s="1"/>
  <c r="S83" i="20" s="1"/>
  <c r="T83" i="20" s="1"/>
  <c r="U83" i="20" s="1"/>
  <c r="V83" i="20" s="1"/>
  <c r="W83" i="20" s="1"/>
  <c r="X83" i="20" s="1"/>
  <c r="B84" i="20"/>
  <c r="E84" i="20" l="1"/>
  <c r="F84" i="20" s="1"/>
  <c r="G84" i="20" s="1"/>
  <c r="H84" i="20" s="1"/>
  <c r="I84" i="20" s="1"/>
  <c r="J84" i="20" s="1"/>
  <c r="K84" i="20" s="1"/>
  <c r="L84" i="20" s="1"/>
  <c r="M84" i="20" s="1"/>
  <c r="N84" i="20" s="1"/>
  <c r="O84" i="20" s="1"/>
  <c r="P84" i="20" s="1"/>
  <c r="Q84" i="20" s="1"/>
  <c r="R84" i="20" s="1"/>
  <c r="S84" i="20" s="1"/>
  <c r="T84" i="20" s="1"/>
  <c r="U84" i="20" s="1"/>
  <c r="V84" i="20" s="1"/>
  <c r="W84" i="20" s="1"/>
  <c r="X84" i="20" s="1"/>
</calcChain>
</file>

<file path=xl/sharedStrings.xml><?xml version="1.0" encoding="utf-8"?>
<sst xmlns="http://schemas.openxmlformats.org/spreadsheetml/2006/main" count="136" uniqueCount="68">
  <si>
    <t>Final Smoothed Rates</t>
  </si>
  <si>
    <t>Attained Age</t>
  </si>
  <si>
    <t>Males - VBT Factor</t>
  </si>
  <si>
    <t>Females - VBT Factor</t>
  </si>
  <si>
    <t>Males-chg in VBT factor</t>
  </si>
  <si>
    <t>Females-chg in VBT factor</t>
  </si>
  <si>
    <t>Historical Mortality Improvement Scale Recommendation (VM 20)</t>
  </si>
  <si>
    <t>Males - Unloaded</t>
  </si>
  <si>
    <t>Females - Unloaded</t>
  </si>
  <si>
    <t>Historical and Future Mortality Improvement</t>
  </si>
  <si>
    <t xml:space="preserve">Based on example from Q&amp;A document here: </t>
  </si>
  <si>
    <t>https://www.soa.org/resources/experience-studies/2012/research-mortality-improve-bb/</t>
  </si>
  <si>
    <t>https://www.soa.org/493814/globalassets/assets/files/research/exp-study/research-mortality-improve-bb-draft-ques.pdf</t>
  </si>
  <si>
    <t>For Fully Underwritten Business only - for limited underwriting business a zero improvement level should be used for both HMI and FMI.</t>
  </si>
  <si>
    <t>Males HMI Rates</t>
  </si>
  <si>
    <t>Females HMI Rates</t>
  </si>
  <si>
    <r>
      <t>q</t>
    </r>
    <r>
      <rPr>
        <vertAlign val="subscript"/>
        <sz val="11"/>
        <color theme="1"/>
        <rFont val="Calibri"/>
        <family val="2"/>
        <scheme val="minor"/>
      </rPr>
      <t>x,VBT</t>
    </r>
  </si>
  <si>
    <t>Male, NS</t>
  </si>
  <si>
    <r>
      <t>q</t>
    </r>
    <r>
      <rPr>
        <vertAlign val="subscript"/>
        <sz val="11"/>
        <color theme="1"/>
        <rFont val="Calibri"/>
        <family val="2"/>
        <scheme val="minor"/>
      </rPr>
      <t>x,VBT,2025</t>
    </r>
  </si>
  <si>
    <t>LT MI Rate</t>
  </si>
  <si>
    <t>Reserve Projection Years  =======&gt;</t>
  </si>
  <si>
    <r>
      <t>q</t>
    </r>
    <r>
      <rPr>
        <vertAlign val="subscript"/>
        <sz val="11"/>
        <color theme="1"/>
        <rFont val="Calibri"/>
        <family val="2"/>
        <scheme val="minor"/>
      </rPr>
      <t>x,VBT,2026</t>
    </r>
  </si>
  <si>
    <r>
      <t>q</t>
    </r>
    <r>
      <rPr>
        <vertAlign val="subscript"/>
        <sz val="11"/>
        <color theme="1"/>
        <rFont val="Calibri"/>
        <family val="2"/>
        <scheme val="minor"/>
      </rPr>
      <t>x,VBT,2027</t>
    </r>
  </si>
  <si>
    <r>
      <t>q</t>
    </r>
    <r>
      <rPr>
        <vertAlign val="subscript"/>
        <sz val="11"/>
        <color theme="1"/>
        <rFont val="Calibri"/>
        <family val="2"/>
        <scheme val="minor"/>
      </rPr>
      <t>x,VBT,2028</t>
    </r>
  </si>
  <si>
    <r>
      <t>q</t>
    </r>
    <r>
      <rPr>
        <vertAlign val="subscript"/>
        <sz val="11"/>
        <color theme="1"/>
        <rFont val="Calibri"/>
        <family val="2"/>
        <scheme val="minor"/>
      </rPr>
      <t>x,VBT,2029</t>
    </r>
  </si>
  <si>
    <r>
      <t>q</t>
    </r>
    <r>
      <rPr>
        <vertAlign val="subscript"/>
        <sz val="11"/>
        <color theme="1"/>
        <rFont val="Calibri"/>
        <family val="2"/>
        <scheme val="minor"/>
      </rPr>
      <t>x,VBT,2030</t>
    </r>
  </si>
  <si>
    <r>
      <t>q</t>
    </r>
    <r>
      <rPr>
        <vertAlign val="subscript"/>
        <sz val="11"/>
        <color theme="1"/>
        <rFont val="Calibri"/>
        <family val="2"/>
        <scheme val="minor"/>
      </rPr>
      <t>x,VBT,2031</t>
    </r>
  </si>
  <si>
    <r>
      <t>q</t>
    </r>
    <r>
      <rPr>
        <vertAlign val="subscript"/>
        <sz val="11"/>
        <color theme="1"/>
        <rFont val="Calibri"/>
        <family val="2"/>
        <scheme val="minor"/>
      </rPr>
      <t>x,VBT,2032</t>
    </r>
  </si>
  <si>
    <r>
      <t>q</t>
    </r>
    <r>
      <rPr>
        <vertAlign val="subscript"/>
        <sz val="11"/>
        <color theme="1"/>
        <rFont val="Calibri"/>
        <family val="2"/>
        <scheme val="minor"/>
      </rPr>
      <t>x,VBT,2033</t>
    </r>
  </si>
  <si>
    <r>
      <t>q</t>
    </r>
    <r>
      <rPr>
        <vertAlign val="subscript"/>
        <sz val="11"/>
        <color theme="1"/>
        <rFont val="Calibri"/>
        <family val="2"/>
        <scheme val="minor"/>
      </rPr>
      <t>x,VBT,2034</t>
    </r>
  </si>
  <si>
    <r>
      <t>q</t>
    </r>
    <r>
      <rPr>
        <vertAlign val="subscript"/>
        <sz val="11"/>
        <color theme="1"/>
        <rFont val="Calibri"/>
        <family val="2"/>
        <scheme val="minor"/>
      </rPr>
      <t>x,VBT,2035</t>
    </r>
  </si>
  <si>
    <r>
      <t>q</t>
    </r>
    <r>
      <rPr>
        <vertAlign val="subscript"/>
        <sz val="11"/>
        <color theme="1"/>
        <rFont val="Calibri"/>
        <family val="2"/>
        <scheme val="minor"/>
      </rPr>
      <t>x,VBT,2036</t>
    </r>
  </si>
  <si>
    <r>
      <t>q</t>
    </r>
    <r>
      <rPr>
        <vertAlign val="subscript"/>
        <sz val="11"/>
        <color theme="1"/>
        <rFont val="Calibri"/>
        <family val="2"/>
        <scheme val="minor"/>
      </rPr>
      <t>x,VBT,2037</t>
    </r>
  </si>
  <si>
    <r>
      <t>q</t>
    </r>
    <r>
      <rPr>
        <vertAlign val="subscript"/>
        <sz val="11"/>
        <color theme="1"/>
        <rFont val="Calibri"/>
        <family val="2"/>
        <scheme val="minor"/>
      </rPr>
      <t>x,VBT,2038</t>
    </r>
  </si>
  <si>
    <r>
      <t>q</t>
    </r>
    <r>
      <rPr>
        <vertAlign val="subscript"/>
        <sz val="11"/>
        <color theme="1"/>
        <rFont val="Calibri"/>
        <family val="2"/>
        <scheme val="minor"/>
      </rPr>
      <t>x,VBT,2039</t>
    </r>
  </si>
  <si>
    <r>
      <t>q</t>
    </r>
    <r>
      <rPr>
        <vertAlign val="subscript"/>
        <sz val="11"/>
        <color theme="1"/>
        <rFont val="Calibri"/>
        <family val="2"/>
        <scheme val="minor"/>
      </rPr>
      <t>x,VBT,2040</t>
    </r>
  </si>
  <si>
    <r>
      <t>q</t>
    </r>
    <r>
      <rPr>
        <vertAlign val="subscript"/>
        <sz val="11"/>
        <color theme="1"/>
        <rFont val="Calibri"/>
        <family val="2"/>
        <scheme val="minor"/>
      </rPr>
      <t>x,VBT,2041</t>
    </r>
  </si>
  <si>
    <r>
      <t>q</t>
    </r>
    <r>
      <rPr>
        <vertAlign val="subscript"/>
        <sz val="11"/>
        <color theme="1"/>
        <rFont val="Calibri"/>
        <family val="2"/>
        <scheme val="minor"/>
      </rPr>
      <t>x,VBT,2042</t>
    </r>
  </si>
  <si>
    <r>
      <t>q</t>
    </r>
    <r>
      <rPr>
        <vertAlign val="subscript"/>
        <sz val="11"/>
        <color theme="1"/>
        <rFont val="Calibri"/>
        <family val="2"/>
        <scheme val="minor"/>
      </rPr>
      <t>x,VBT,2043</t>
    </r>
  </si>
  <si>
    <t>w/ HMI Applied</t>
  </si>
  <si>
    <t>Example:  FMI Rates Application</t>
  </si>
  <si>
    <t>Duration</t>
  </si>
  <si>
    <t>Male, Age 40, Non Smoker, Select, ANB, Issue Age 40</t>
  </si>
  <si>
    <t>Males - Loaded</t>
  </si>
  <si>
    <t>Females - Loaded</t>
  </si>
  <si>
    <t>Males 2025</t>
  </si>
  <si>
    <t>Females 2025</t>
  </si>
  <si>
    <t>FMI 2025</t>
  </si>
  <si>
    <t>2035 - MI LTR</t>
  </si>
  <si>
    <t>2045+</t>
  </si>
  <si>
    <t>This example shows the calculation of the mortality rate for each calendar reserve projection year from 2026 through 2045.</t>
  </si>
  <si>
    <t>Example:  Application of HMI scale to a Male Age 40, Non Smoker, Select and Ultimate, Duration 1 in 2025.</t>
  </si>
  <si>
    <r>
      <t>Improve 2015 VBT q</t>
    </r>
    <r>
      <rPr>
        <b/>
        <vertAlign val="subscript"/>
        <sz val="12"/>
        <color rgb="FF0070C0"/>
        <rFont val="Calibri Light"/>
        <family val="2"/>
      </rPr>
      <t>40</t>
    </r>
    <r>
      <rPr>
        <b/>
        <sz val="12"/>
        <color rgb="FF0070C0"/>
        <rFont val="Calibri Light"/>
        <family val="2"/>
      </rPr>
      <t xml:space="preserve"> mortality rate to year-end 2025.  </t>
    </r>
  </si>
  <si>
    <t>Apply HMI 2025 scale.</t>
  </si>
  <si>
    <t>2025 Recommendation</t>
  </si>
  <si>
    <t>Males - 2025</t>
  </si>
  <si>
    <t>Females - 2025</t>
  </si>
  <si>
    <t>Year-end 2025</t>
  </si>
  <si>
    <r>
      <t>Male, Age 40 (q</t>
    </r>
    <r>
      <rPr>
        <b/>
        <vertAlign val="subscript"/>
        <sz val="12"/>
        <color theme="1"/>
        <rFont val="Calibri"/>
        <family val="2"/>
        <scheme val="minor"/>
      </rPr>
      <t>40,2025</t>
    </r>
    <r>
      <rPr>
        <b/>
        <sz val="12"/>
        <color theme="1"/>
        <rFont val="Calibri"/>
        <family val="2"/>
        <scheme val="minor"/>
      </rPr>
      <t>)</t>
    </r>
  </si>
  <si>
    <r>
      <t>HMI is applied to q</t>
    </r>
    <r>
      <rPr>
        <vertAlign val="subscript"/>
        <sz val="11"/>
        <color rgb="FF0070C0"/>
        <rFont val="Calibri"/>
        <family val="2"/>
        <scheme val="minor"/>
      </rPr>
      <t>40, VBT</t>
    </r>
    <r>
      <rPr>
        <sz val="11"/>
        <color rgb="FF0070C0"/>
        <rFont val="Calibri"/>
        <family val="2"/>
        <scheme val="minor"/>
      </rPr>
      <t xml:space="preserve"> from the middle of 2015 to the end of 2025 or 10.5 years.</t>
    </r>
  </si>
  <si>
    <r>
      <t xml:space="preserve"> = q</t>
    </r>
    <r>
      <rPr>
        <vertAlign val="subscript"/>
        <sz val="11"/>
        <color theme="1"/>
        <rFont val="Calibri"/>
        <family val="2"/>
        <scheme val="minor"/>
      </rPr>
      <t>40,VBT</t>
    </r>
    <r>
      <rPr>
        <sz val="11"/>
        <color theme="1"/>
        <rFont val="Calibri"/>
        <family val="2"/>
        <scheme val="minor"/>
      </rPr>
      <t>*(1-</t>
    </r>
    <r>
      <rPr>
        <sz val="11"/>
        <color theme="5"/>
        <rFont val="Calibri"/>
        <family val="2"/>
        <scheme val="minor"/>
      </rPr>
      <t>HMI</t>
    </r>
    <r>
      <rPr>
        <vertAlign val="subscript"/>
        <sz val="11"/>
        <color theme="5"/>
        <rFont val="Calibri"/>
        <family val="2"/>
        <scheme val="minor"/>
      </rPr>
      <t>40</t>
    </r>
    <r>
      <rPr>
        <sz val="11"/>
        <color theme="1"/>
        <rFont val="Calibri"/>
        <family val="2"/>
        <scheme val="minor"/>
      </rPr>
      <t>)^(10.5)</t>
    </r>
  </si>
  <si>
    <r>
      <t xml:space="preserve"> = q</t>
    </r>
    <r>
      <rPr>
        <vertAlign val="subscript"/>
        <sz val="11"/>
        <color theme="1"/>
        <rFont val="Calibri"/>
        <family val="2"/>
        <scheme val="minor"/>
      </rPr>
      <t>40, VBT</t>
    </r>
    <r>
      <rPr>
        <sz val="11"/>
        <color theme="1"/>
        <rFont val="Calibri"/>
        <family val="2"/>
        <scheme val="minor"/>
      </rPr>
      <t xml:space="preserve">*(1+(-.0043))^(10.5) </t>
    </r>
  </si>
  <si>
    <t>q40,2025 = .000178</t>
  </si>
  <si>
    <r>
      <t>where q</t>
    </r>
    <r>
      <rPr>
        <vertAlign val="subscript"/>
        <sz val="11"/>
        <color theme="1"/>
        <rFont val="Calibri"/>
        <family val="2"/>
        <scheme val="minor"/>
      </rPr>
      <t>40, VBT</t>
    </r>
    <r>
      <rPr>
        <sz val="11"/>
        <color theme="1"/>
        <rFont val="Calibri"/>
        <family val="2"/>
        <scheme val="minor"/>
      </rPr>
      <t xml:space="preserve"> is mortality rate from 2015 VBT = .00017</t>
    </r>
  </si>
  <si>
    <r>
      <t>q</t>
    </r>
    <r>
      <rPr>
        <vertAlign val="subscript"/>
        <sz val="11"/>
        <color theme="1"/>
        <rFont val="Calibri"/>
        <family val="2"/>
        <scheme val="minor"/>
      </rPr>
      <t>x,VBT,2044</t>
    </r>
  </si>
  <si>
    <r>
      <t>q</t>
    </r>
    <r>
      <rPr>
        <vertAlign val="subscript"/>
        <sz val="11"/>
        <color theme="1"/>
        <rFont val="Calibri"/>
        <family val="2"/>
        <scheme val="minor"/>
      </rPr>
      <t>x,VBT,2045+</t>
    </r>
  </si>
  <si>
    <t>Recommended Scales for 2025 for Use with VM20</t>
  </si>
  <si>
    <t>Issue Age 40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</si>
</sst>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00"/>
    <numFmt numFmtId="165" formatCode="_(* #,##0.0000_);_(* \(#,##0.0000\);_(* &quot;-&quot;??_);_(@_)"/>
    <numFmt numFmtId="166" formatCode="_(* #,##0.0000_);_(* \(#,##0.0000\);_(* &quot;-&quot;????_);_(@_)"/>
    <numFmt numFmtId="167" formatCode="0.0000000"/>
    <numFmt numFmtId="168" formatCode="0.000000"/>
    <numFmt numFmtId="169" formatCode="_(* #,##0.00000_);_(* \(#,##0.00000\);_(* &quot;-&quot;??_);_(@_)"/>
    <numFmt numFmtId="172" formatCode="_(* #,##0.000000_);_(* \(#,##0.000000\);_(* &quot;-&quot;??_);_(@_)"/>
  </numFmts>
  <fonts count="30"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val="singleAccounting"/>
      <sz val="11"/>
      <color theme="1"/>
      <name val="Calibri"/>
      <family val="2"/>
      <scheme val="minor"/>
    </font>
    <font>
      <b/>
      <sz val="11"/>
      <color rgb="FF0070C0"/>
      <name val="Calibri"/>
      <family val="2"/>
      <scheme val="minor"/>
    </font>
    <font>
      <b/>
      <sz val="14"/>
      <color theme="1"/>
      <name val="Calibri"/>
      <family val="2"/>
      <scheme val="minor"/>
    </font>
    <font>
      <b/>
      <u/>
      <sz val="12"/>
      <color theme="1"/>
      <name val="Calibri"/>
      <family val="2"/>
      <scheme val="minor"/>
    </font>
    <font>
      <b/>
      <sz val="12"/>
      <color theme="1"/>
      <name val="Calibri"/>
      <family val="2"/>
      <scheme val="minor"/>
    </font>
    <font>
      <sz val="12"/>
      <color theme="1"/>
      <name val="Calibri"/>
      <family val="2"/>
      <scheme val="minor"/>
    </font>
    <font>
      <vertAlign val="subscript"/>
      <sz val="11"/>
      <color theme="1"/>
      <name val="Calibri"/>
      <family val="2"/>
      <scheme val="minor"/>
    </font>
    <font>
      <sz val="11"/>
      <color theme="5"/>
      <name val="Calibri"/>
      <family val="2"/>
      <scheme val="minor"/>
    </font>
    <font>
      <vertAlign val="subscript"/>
      <sz val="11"/>
      <color theme="5"/>
      <name val="Calibri"/>
      <family val="2"/>
      <scheme val="minor"/>
    </font>
    <font>
      <b/>
      <sz val="10"/>
      <color theme="1"/>
      <name val="Calibri Light"/>
      <family val="2"/>
    </font>
    <font>
      <sz val="11"/>
      <color rgb="FF0070C0"/>
      <name val="Calibri"/>
      <family val="2"/>
      <scheme val="minor"/>
    </font>
    <font>
      <vertAlign val="subscript"/>
      <sz val="11"/>
      <color rgb="FF0070C0"/>
      <name val="Calibri"/>
      <family val="2"/>
      <scheme val="minor"/>
    </font>
    <font>
      <b/>
      <vertAlign val="subscript"/>
      <sz val="12"/>
      <color theme="1"/>
      <name val="Calibri"/>
      <family val="2"/>
      <scheme val="minor"/>
    </font>
    <font>
      <b/>
      <sz val="10"/>
      <color rgb="FF0070C0"/>
      <name val="Calibri Light"/>
      <family val="2"/>
    </font>
    <font>
      <sz val="14"/>
      <color theme="1"/>
      <name val="Calibri Light"/>
      <family val="2"/>
    </font>
    <font>
      <vertAlign val="subscript"/>
      <sz val="14"/>
      <color theme="1"/>
      <name val="Calibri Light"/>
      <family val="2"/>
    </font>
    <font>
      <sz val="14"/>
      <color rgb="FF000000"/>
      <name val="Calibri"/>
      <family val="2"/>
    </font>
    <font>
      <b/>
      <sz val="12"/>
      <color rgb="FF0070C0"/>
      <name val="Calibri Light"/>
      <family val="2"/>
    </font>
    <font>
      <b/>
      <vertAlign val="subscript"/>
      <sz val="12"/>
      <color rgb="FF0070C0"/>
      <name val="Calibri Light"/>
      <family val="2"/>
    </font>
    <font>
      <b/>
      <sz val="11"/>
      <color rgb="FFFF0000"/>
      <name val="Calibri"/>
      <family val="2"/>
      <scheme val="minor"/>
    </font>
    <font>
      <u val="singleAccounting"/>
      <sz val="11"/>
      <name val="Calibri"/>
      <family val="2"/>
      <scheme val="minor"/>
    </font>
    <font>
      <b/>
      <sz val="14"/>
      <name val="Calibri"/>
      <family val="2"/>
      <scheme val="minor"/>
    </font>
    <font>
      <sz val="10"/>
      <name val="Arial"/>
      <family val="2"/>
    </font>
    <font>
      <u/>
      <sz val="11"/>
      <color theme="10"/>
      <name val="Calibri"/>
      <family val="2"/>
      <scheme val="minor"/>
    </font>
    <font>
      <b/>
      <sz val="12"/>
      <color rgb="FFFF0000"/>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s>
  <borders count="21">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0" fontId="27" fillId="0" borderId="0"/>
    <xf numFmtId="43" fontId="27" fillId="0" borderId="0" applyFont="0" applyFill="0" applyBorder="0" applyAlignment="0" applyProtection="0"/>
    <xf numFmtId="44" fontId="27" fillId="0" borderId="0" applyFont="0" applyFill="0" applyBorder="0" applyAlignment="0" applyProtection="0"/>
    <xf numFmtId="0" fontId="27" fillId="0" borderId="0"/>
    <xf numFmtId="9" fontId="27" fillId="0" borderId="0" applyFont="0" applyFill="0" applyBorder="0" applyAlignment="0" applyProtection="0"/>
    <xf numFmtId="0" fontId="28" fillId="0" borderId="0" applyNumberFormat="0" applyFill="0" applyBorder="0" applyAlignment="0" applyProtection="0"/>
  </cellStyleXfs>
  <cellXfs count="137">
    <xf numFmtId="0" fontId="0" fillId="0" borderId="0" xfId="0"/>
    <xf numFmtId="164" fontId="0" fillId="0" borderId="0" xfId="0" applyNumberFormat="1"/>
    <xf numFmtId="9" fontId="0" fillId="0" borderId="0" xfId="0" applyNumberFormat="1"/>
    <xf numFmtId="0" fontId="1" fillId="0" borderId="0" xfId="0" applyFont="1"/>
    <xf numFmtId="0" fontId="0" fillId="0" borderId="0" xfId="1" applyNumberFormat="1" applyFont="1"/>
    <xf numFmtId="0" fontId="3" fillId="0" borderId="0" xfId="0" applyFont="1"/>
    <xf numFmtId="165" fontId="0" fillId="0" borderId="0" xfId="1" applyNumberFormat="1" applyFont="1"/>
    <xf numFmtId="165" fontId="1" fillId="0" borderId="0" xfId="1" applyNumberFormat="1" applyFont="1" applyFill="1" applyAlignment="1">
      <alignment horizontal="center"/>
    </xf>
    <xf numFmtId="165" fontId="0" fillId="0" borderId="0" xfId="1" applyNumberFormat="1" applyFont="1" applyFill="1" applyAlignment="1">
      <alignment horizontal="center"/>
    </xf>
    <xf numFmtId="165" fontId="0" fillId="0" borderId="0" xfId="1" applyNumberFormat="1" applyFont="1" applyFill="1"/>
    <xf numFmtId="165" fontId="4" fillId="0" borderId="0" xfId="1" applyNumberFormat="1" applyFont="1" applyFill="1"/>
    <xf numFmtId="166" fontId="0" fillId="0" borderId="0" xfId="0" applyNumberFormat="1"/>
    <xf numFmtId="165" fontId="5" fillId="0" borderId="0" xfId="1" applyNumberFormat="1" applyFont="1" applyFill="1" applyAlignment="1">
      <alignment horizontal="center"/>
    </xf>
    <xf numFmtId="0" fontId="6" fillId="0" borderId="0" xfId="0" applyFont="1"/>
    <xf numFmtId="0" fontId="0" fillId="2" borderId="0" xfId="0" applyFill="1"/>
    <xf numFmtId="0" fontId="1" fillId="2" borderId="0" xfId="0" applyFont="1" applyFill="1"/>
    <xf numFmtId="46" fontId="0" fillId="2" borderId="0" xfId="0" applyNumberFormat="1" applyFill="1"/>
    <xf numFmtId="0" fontId="3" fillId="0" borderId="0" xfId="1" applyNumberFormat="1" applyFont="1"/>
    <xf numFmtId="0" fontId="0" fillId="0" borderId="0" xfId="0" applyAlignment="1">
      <alignment horizontal="center"/>
    </xf>
    <xf numFmtId="0" fontId="9" fillId="0" borderId="0" xfId="0" applyFont="1"/>
    <xf numFmtId="0" fontId="0" fillId="0" borderId="0" xfId="1" applyNumberFormat="1" applyFont="1" applyAlignment="1">
      <alignment horizontal="center"/>
    </xf>
    <xf numFmtId="0" fontId="0" fillId="0" borderId="0" xfId="0" applyAlignment="1">
      <alignment horizontal="right"/>
    </xf>
    <xf numFmtId="0" fontId="8" fillId="0" borderId="0" xfId="0" applyFont="1" applyAlignment="1">
      <alignment vertical="top"/>
    </xf>
    <xf numFmtId="10" fontId="0" fillId="0" borderId="0" xfId="2" applyNumberFormat="1" applyFont="1"/>
    <xf numFmtId="10" fontId="0" fillId="0" borderId="0" xfId="2" applyNumberFormat="1" applyFont="1" applyBorder="1"/>
    <xf numFmtId="10" fontId="0" fillId="0" borderId="3" xfId="2" applyNumberFormat="1" applyFont="1" applyBorder="1"/>
    <xf numFmtId="10" fontId="0" fillId="0" borderId="5" xfId="2" applyNumberFormat="1" applyFont="1" applyBorder="1"/>
    <xf numFmtId="10" fontId="0" fillId="0" borderId="6" xfId="2" applyNumberFormat="1" applyFont="1" applyBorder="1"/>
    <xf numFmtId="10" fontId="0" fillId="3" borderId="0" xfId="2" applyNumberFormat="1" applyFont="1" applyFill="1" applyBorder="1"/>
    <xf numFmtId="10" fontId="0" fillId="0" borderId="2" xfId="2" applyNumberFormat="1" applyFont="1" applyBorder="1"/>
    <xf numFmtId="10" fontId="0" fillId="0" borderId="4" xfId="2" applyNumberFormat="1" applyFont="1" applyBorder="1"/>
    <xf numFmtId="0" fontId="2" fillId="0" borderId="1" xfId="1" applyNumberFormat="1" applyFont="1" applyBorder="1" applyAlignment="1">
      <alignment horizontal="center" wrapText="1"/>
    </xf>
    <xf numFmtId="10" fontId="2" fillId="0" borderId="1" xfId="2" applyNumberFormat="1" applyFont="1" applyBorder="1" applyAlignment="1">
      <alignment horizontal="center" wrapText="1"/>
    </xf>
    <xf numFmtId="0" fontId="2" fillId="0" borderId="1" xfId="0" applyFont="1" applyBorder="1" applyAlignment="1">
      <alignment wrapText="1"/>
    </xf>
    <xf numFmtId="10" fontId="2" fillId="0" borderId="7" xfId="2" applyNumberFormat="1" applyFont="1" applyBorder="1" applyAlignment="1">
      <alignment horizontal="center" wrapText="1"/>
    </xf>
    <xf numFmtId="0" fontId="0" fillId="0" borderId="1" xfId="0" applyBorder="1" applyAlignment="1">
      <alignment horizontal="center" wrapText="1"/>
    </xf>
    <xf numFmtId="0" fontId="0" fillId="0" borderId="7" xfId="0" applyBorder="1" applyAlignment="1">
      <alignment horizontal="center" wrapText="1"/>
    </xf>
    <xf numFmtId="10" fontId="0" fillId="0" borderId="11" xfId="2" applyNumberFormat="1" applyFont="1" applyFill="1" applyBorder="1" applyAlignment="1">
      <alignment horizontal="center" wrapText="1"/>
    </xf>
    <xf numFmtId="10" fontId="0" fillId="0" borderId="1" xfId="2" applyNumberFormat="1" applyFont="1" applyFill="1" applyBorder="1" applyAlignment="1">
      <alignment horizontal="center" wrapText="1"/>
    </xf>
    <xf numFmtId="10" fontId="0" fillId="0" borderId="0" xfId="2" applyNumberFormat="1" applyFont="1" applyAlignment="1">
      <alignment horizontal="center"/>
    </xf>
    <xf numFmtId="0" fontId="1" fillId="4" borderId="0" xfId="0" applyFont="1" applyFill="1"/>
    <xf numFmtId="0" fontId="0" fillId="4" borderId="0" xfId="0" applyFill="1"/>
    <xf numFmtId="0" fontId="0" fillId="0" borderId="12" xfId="0" applyBorder="1"/>
    <xf numFmtId="0" fontId="0" fillId="0" borderId="13" xfId="0" applyBorder="1"/>
    <xf numFmtId="0" fontId="0" fillId="0" borderId="14" xfId="0" applyBorder="1"/>
    <xf numFmtId="0" fontId="0" fillId="0" borderId="2" xfId="0" applyBorder="1"/>
    <xf numFmtId="167" fontId="0" fillId="0" borderId="0" xfId="0" applyNumberFormat="1"/>
    <xf numFmtId="0" fontId="0" fillId="0" borderId="4" xfId="0" applyBorder="1"/>
    <xf numFmtId="11" fontId="0" fillId="4" borderId="0" xfId="0" applyNumberFormat="1" applyFill="1"/>
    <xf numFmtId="0" fontId="18" fillId="0" borderId="0" xfId="0" applyFont="1"/>
    <xf numFmtId="0" fontId="15" fillId="0" borderId="0" xfId="0" applyFont="1"/>
    <xf numFmtId="0" fontId="15" fillId="0" borderId="0" xfId="0" applyFont="1" applyAlignment="1">
      <alignment horizontal="center"/>
    </xf>
    <xf numFmtId="0" fontId="15" fillId="0" borderId="0" xfId="0" applyFont="1" applyAlignment="1">
      <alignment horizontal="right"/>
    </xf>
    <xf numFmtId="164" fontId="0" fillId="0" borderId="0" xfId="0" applyNumberFormat="1" applyAlignment="1">
      <alignment horizontal="center"/>
    </xf>
    <xf numFmtId="164" fontId="15" fillId="0" borderId="0" xfId="0" applyNumberFormat="1" applyFont="1"/>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21" fillId="0" borderId="0" xfId="0" applyFont="1" applyAlignment="1">
      <alignment vertical="center"/>
    </xf>
    <xf numFmtId="0" fontId="0" fillId="0" borderId="17" xfId="0" applyBorder="1"/>
    <xf numFmtId="0" fontId="0" fillId="0" borderId="18" xfId="0" applyBorder="1"/>
    <xf numFmtId="0" fontId="10" fillId="0" borderId="18" xfId="0" applyFont="1" applyBorder="1" applyAlignment="1">
      <alignment vertical="top" wrapText="1"/>
    </xf>
    <xf numFmtId="0" fontId="10" fillId="0" borderId="0" xfId="0" applyFont="1"/>
    <xf numFmtId="0" fontId="22" fillId="0" borderId="0" xfId="0" applyFont="1"/>
    <xf numFmtId="0" fontId="10" fillId="0" borderId="0" xfId="0" applyFont="1" applyAlignment="1">
      <alignment horizontal="center"/>
    </xf>
    <xf numFmtId="0" fontId="10" fillId="0" borderId="0" xfId="0" applyFont="1" applyAlignment="1">
      <alignment horizontal="right"/>
    </xf>
    <xf numFmtId="167" fontId="14" fillId="0" borderId="0" xfId="0" applyNumberFormat="1" applyFont="1"/>
    <xf numFmtId="0" fontId="24" fillId="0" borderId="0" xfId="0" applyFont="1"/>
    <xf numFmtId="165" fontId="25" fillId="0" borderId="0" xfId="1" applyNumberFormat="1" applyFont="1" applyFill="1" applyAlignment="1">
      <alignment horizontal="center"/>
    </xf>
    <xf numFmtId="165" fontId="25" fillId="0" borderId="0" xfId="1" applyNumberFormat="1" applyFont="1" applyFill="1" applyAlignment="1">
      <alignment horizontal="right"/>
    </xf>
    <xf numFmtId="0" fontId="4" fillId="0" borderId="0" xfId="0" applyFont="1" applyAlignment="1">
      <alignment horizontal="center"/>
    </xf>
    <xf numFmtId="10" fontId="4" fillId="0" borderId="1" xfId="2" applyNumberFormat="1" applyFont="1" applyBorder="1" applyAlignment="1">
      <alignment horizontal="center" wrapText="1"/>
    </xf>
    <xf numFmtId="10" fontId="4" fillId="0" borderId="0" xfId="2" applyNumberFormat="1" applyFont="1" applyBorder="1"/>
    <xf numFmtId="0" fontId="0" fillId="0" borderId="0" xfId="0" applyAlignment="1">
      <alignment horizontal="center" vertical="center"/>
    </xf>
    <xf numFmtId="168" fontId="0" fillId="0" borderId="0" xfId="0" quotePrefix="1" applyNumberFormat="1" applyAlignment="1">
      <alignment horizontal="center"/>
    </xf>
    <xf numFmtId="0" fontId="0" fillId="0" borderId="0" xfId="0" applyAlignment="1">
      <alignment horizontal="center" wrapText="1"/>
    </xf>
    <xf numFmtId="0" fontId="29" fillId="0" borderId="0" xfId="0" applyFont="1"/>
    <xf numFmtId="164" fontId="0" fillId="0" borderId="0" xfId="1" applyNumberFormat="1" applyFont="1"/>
    <xf numFmtId="0" fontId="7" fillId="0" borderId="0" xfId="0" applyFont="1"/>
    <xf numFmtId="0" fontId="1" fillId="0" borderId="2" xfId="0" applyFont="1" applyBorder="1"/>
    <xf numFmtId="168" fontId="0" fillId="0" borderId="17" xfId="0" quotePrefix="1" applyNumberFormat="1" applyBorder="1" applyAlignment="1">
      <alignment vertical="top" wrapText="1"/>
    </xf>
    <xf numFmtId="0" fontId="1" fillId="0" borderId="0" xfId="0" applyFont="1" applyAlignment="1">
      <alignment horizontal="center" vertical="center"/>
    </xf>
    <xf numFmtId="0" fontId="28" fillId="0" borderId="0" xfId="8"/>
    <xf numFmtId="169" fontId="0" fillId="0" borderId="5" xfId="1" applyNumberFormat="1" applyFont="1" applyBorder="1"/>
    <xf numFmtId="169" fontId="0" fillId="0" borderId="6" xfId="1" applyNumberFormat="1" applyFont="1" applyBorder="1"/>
    <xf numFmtId="0" fontId="1" fillId="0" borderId="12" xfId="0" applyFont="1" applyBorder="1"/>
    <xf numFmtId="0" fontId="1" fillId="0" borderId="13" xfId="0" applyFont="1" applyBorder="1"/>
    <xf numFmtId="0" fontId="1" fillId="0" borderId="14" xfId="0" applyFont="1" applyBorder="1"/>
    <xf numFmtId="0" fontId="1" fillId="0" borderId="4" xfId="0" applyFont="1" applyBorder="1"/>
    <xf numFmtId="11" fontId="1" fillId="4" borderId="0" xfId="0" applyNumberFormat="1" applyFont="1" applyFill="1"/>
    <xf numFmtId="0" fontId="26" fillId="0" borderId="0" xfId="0" applyFont="1" applyAlignment="1">
      <alignment horizontal="left" vertical="center" wrapText="1"/>
    </xf>
    <xf numFmtId="0" fontId="7" fillId="0" borderId="0" xfId="0" applyFont="1" applyAlignment="1">
      <alignment horizontal="left" vertical="center" wrapText="1"/>
    </xf>
    <xf numFmtId="165" fontId="6" fillId="0" borderId="0" xfId="1" applyNumberFormat="1" applyFont="1" applyFill="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8" xfId="1" applyNumberFormat="1" applyFont="1" applyBorder="1" applyAlignment="1">
      <alignment horizontal="center"/>
    </xf>
    <xf numFmtId="0" fontId="0" fillId="0" borderId="9" xfId="1" applyNumberFormat="1" applyFont="1" applyBorder="1" applyAlignment="1">
      <alignment horizontal="center"/>
    </xf>
    <xf numFmtId="0" fontId="0" fillId="0" borderId="10" xfId="1" applyNumberFormat="1" applyFont="1" applyBorder="1" applyAlignment="1">
      <alignment horizontal="center"/>
    </xf>
    <xf numFmtId="165" fontId="25" fillId="0" borderId="0" xfId="1" applyNumberFormat="1" applyFont="1" applyFill="1" applyAlignment="1">
      <alignment horizontal="center" wrapText="1"/>
    </xf>
    <xf numFmtId="0" fontId="3" fillId="0" borderId="0" xfId="1" applyNumberFormat="1" applyFont="1" applyAlignment="1">
      <alignment horizontal="center" wrapText="1"/>
    </xf>
    <xf numFmtId="0" fontId="1" fillId="0" borderId="0" xfId="0" applyFont="1" applyAlignment="1">
      <alignment horizontal="left" wrapText="1"/>
    </xf>
    <xf numFmtId="165" fontId="4" fillId="0" borderId="0" xfId="1" applyNumberFormat="1" applyFont="1" applyFill="1" applyAlignment="1">
      <alignment horizontal="center"/>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5" fillId="0" borderId="0" xfId="0" applyFont="1" applyAlignment="1">
      <alignment horizontal="left" wrapText="1"/>
    </xf>
    <xf numFmtId="0" fontId="9" fillId="0" borderId="15" xfId="0" applyFont="1" applyBorder="1" applyAlignment="1">
      <alignment horizontal="left" wrapText="1"/>
    </xf>
    <xf numFmtId="0" fontId="9" fillId="0" borderId="16" xfId="0" applyFont="1" applyBorder="1" applyAlignment="1">
      <alignment horizontal="left" wrapText="1"/>
    </xf>
    <xf numFmtId="0" fontId="9" fillId="0" borderId="17" xfId="0" applyFont="1" applyBorder="1" applyAlignment="1">
      <alignment horizontal="left" wrapText="1"/>
    </xf>
    <xf numFmtId="0" fontId="9" fillId="0" borderId="18" xfId="0" applyFont="1" applyBorder="1" applyAlignment="1">
      <alignment horizontal="left"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0" fillId="0" borderId="17" xfId="0" quotePrefix="1" applyBorder="1" applyAlignment="1">
      <alignment horizontal="left" vertical="top" wrapText="1"/>
    </xf>
    <xf numFmtId="0" fontId="0" fillId="0" borderId="18" xfId="0" quotePrefix="1" applyBorder="1" applyAlignment="1">
      <alignment horizontal="left" vertical="top" wrapText="1"/>
    </xf>
    <xf numFmtId="168" fontId="0" fillId="0" borderId="0" xfId="0" applyNumberFormat="1" applyAlignment="1">
      <alignment horizontal="right"/>
    </xf>
    <xf numFmtId="168" fontId="0" fillId="5" borderId="0" xfId="0" applyNumberFormat="1" applyFill="1" applyAlignment="1">
      <alignment horizontal="right"/>
    </xf>
    <xf numFmtId="168" fontId="0" fillId="0" borderId="0" xfId="0" applyNumberFormat="1"/>
    <xf numFmtId="172" fontId="1" fillId="0" borderId="0" xfId="1" applyNumberFormat="1" applyFont="1" applyBorder="1"/>
    <xf numFmtId="172" fontId="1" fillId="0" borderId="3" xfId="1" applyNumberFormat="1" applyFont="1" applyBorder="1"/>
    <xf numFmtId="172" fontId="1" fillId="0" borderId="5" xfId="1" applyNumberFormat="1" applyFont="1" applyBorder="1"/>
    <xf numFmtId="172" fontId="1" fillId="0" borderId="6" xfId="1" applyNumberFormat="1" applyFont="1" applyBorder="1"/>
    <xf numFmtId="172" fontId="1" fillId="4" borderId="0" xfId="0" applyNumberFormat="1" applyFont="1" applyFill="1"/>
    <xf numFmtId="172" fontId="1" fillId="0" borderId="0" xfId="0" applyNumberFormat="1" applyFont="1"/>
    <xf numFmtId="172" fontId="1" fillId="0" borderId="3" xfId="0" applyNumberFormat="1" applyFont="1" applyBorder="1"/>
    <xf numFmtId="172" fontId="1" fillId="0" borderId="5" xfId="0" applyNumberFormat="1" applyFont="1" applyBorder="1"/>
    <xf numFmtId="172" fontId="1" fillId="0" borderId="6" xfId="0" applyNumberFormat="1" applyFont="1" applyBorder="1"/>
    <xf numFmtId="172" fontId="0" fillId="0" borderId="0" xfId="1" applyNumberFormat="1" applyFont="1" applyBorder="1"/>
    <xf numFmtId="172" fontId="0" fillId="0" borderId="3" xfId="1" applyNumberFormat="1" applyFont="1" applyBorder="1"/>
    <xf numFmtId="172" fontId="0" fillId="0" borderId="5" xfId="1" applyNumberFormat="1" applyFont="1" applyBorder="1"/>
    <xf numFmtId="172" fontId="0" fillId="0" borderId="6" xfId="1" applyNumberFormat="1" applyFont="1" applyBorder="1"/>
    <xf numFmtId="172" fontId="0" fillId="0" borderId="0" xfId="1" applyNumberFormat="1" applyFont="1"/>
    <xf numFmtId="172" fontId="0" fillId="0" borderId="0" xfId="1" applyNumberFormat="1" applyFont="1" applyFill="1" applyAlignment="1">
      <alignment horizontal="center"/>
    </xf>
    <xf numFmtId="172" fontId="0" fillId="0" borderId="0" xfId="1" applyNumberFormat="1" applyFont="1" applyAlignment="1">
      <alignment horizontal="center"/>
    </xf>
    <xf numFmtId="0" fontId="1" fillId="0" borderId="13" xfId="0" applyNumberFormat="1" applyFont="1" applyBorder="1"/>
    <xf numFmtId="0" fontId="1" fillId="0" borderId="14" xfId="0" applyNumberFormat="1" applyFont="1" applyBorder="1"/>
  </cellXfs>
  <cellStyles count="9">
    <cellStyle name="Comma" xfId="1" builtinId="3"/>
    <cellStyle name="Comma 2" xfId="4" xr:uid="{11EC3E3D-DE67-4274-9593-D3F5E648F016}"/>
    <cellStyle name="Currency 2" xfId="5" xr:uid="{185D3FAF-4D65-4809-A4F2-632BA2449BBA}"/>
    <cellStyle name="Hyperlink" xfId="8" builtinId="8"/>
    <cellStyle name="Normal" xfId="0" builtinId="0"/>
    <cellStyle name="Normal 2" xfId="3" xr:uid="{84E41A64-69EE-4652-9933-AFC593C50F76}"/>
    <cellStyle name="Normal 4" xfId="6" xr:uid="{115F3FA1-ED3E-4934-9263-332AE8E1F385}"/>
    <cellStyle name="Percent" xfId="2" builtinId="5"/>
    <cellStyle name="Percent 2" xfId="7" xr:uid="{ED01880C-BE8E-4C0B-806E-5FE96FC5B19F}"/>
  </cellStyles>
  <dxfs count="18">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2025 HMI Scale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'HMI - 2025 Scale'!$B$7</c:f>
              <c:strCache>
                <c:ptCount val="1"/>
                <c:pt idx="0">
                  <c:v> Males 2025 </c:v>
                </c:pt>
              </c:strCache>
            </c:strRef>
          </c:tx>
          <c:spPr>
            <a:ln w="28575" cap="rnd">
              <a:solidFill>
                <a:schemeClr val="accent1"/>
              </a:solidFill>
              <a:round/>
            </a:ln>
            <a:effectLst/>
          </c:spPr>
          <c:marker>
            <c:symbol val="none"/>
          </c:marker>
          <c:cat>
            <c:numRef>
              <c:f>'HMI - 2025 Scale'!$A$8:$A$127</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'HMI - 2025 Scale'!$B$8:$B$127</c:f>
              <c:numCache>
                <c:formatCode>_(* #,##0.000000_);_(* \(#,##0.000000\);_(* "-"??_);_(@_)</c:formatCode>
                <c:ptCount val="120"/>
                <c:pt idx="0">
                  <c:v>3.2374431708220332E-3</c:v>
                </c:pt>
                <c:pt idx="1">
                  <c:v>3.2374431708220332E-3</c:v>
                </c:pt>
                <c:pt idx="2">
                  <c:v>3.2374431708220332E-3</c:v>
                </c:pt>
                <c:pt idx="3">
                  <c:v>3.2374431708220332E-3</c:v>
                </c:pt>
                <c:pt idx="4">
                  <c:v>3.2374431708220332E-3</c:v>
                </c:pt>
                <c:pt idx="5">
                  <c:v>3.2374431708220332E-3</c:v>
                </c:pt>
                <c:pt idx="6">
                  <c:v>3.2374431708220332E-3</c:v>
                </c:pt>
                <c:pt idx="7">
                  <c:v>3.2374431708220332E-3</c:v>
                </c:pt>
                <c:pt idx="8">
                  <c:v>3.2374431708220332E-3</c:v>
                </c:pt>
                <c:pt idx="9">
                  <c:v>3.2374431708220332E-3</c:v>
                </c:pt>
                <c:pt idx="10">
                  <c:v>3.2374431708220332E-3</c:v>
                </c:pt>
                <c:pt idx="11">
                  <c:v>3.2374431708220332E-3</c:v>
                </c:pt>
                <c:pt idx="12">
                  <c:v>3.2374431708220332E-3</c:v>
                </c:pt>
                <c:pt idx="13">
                  <c:v>3.2374431708220332E-3</c:v>
                </c:pt>
                <c:pt idx="14">
                  <c:v>3.2374431708220332E-3</c:v>
                </c:pt>
                <c:pt idx="15">
                  <c:v>3.2374431708220332E-3</c:v>
                </c:pt>
                <c:pt idx="16">
                  <c:v>3.2374431708220332E-3</c:v>
                </c:pt>
                <c:pt idx="17">
                  <c:v>3.2374431708220332E-3</c:v>
                </c:pt>
                <c:pt idx="18">
                  <c:v>3.2374431708220332E-3</c:v>
                </c:pt>
                <c:pt idx="19">
                  <c:v>3.2374431708220332E-3</c:v>
                </c:pt>
                <c:pt idx="20">
                  <c:v>3.2374431708220332E-3</c:v>
                </c:pt>
                <c:pt idx="21">
                  <c:v>1.6813113504883378E-3</c:v>
                </c:pt>
                <c:pt idx="22">
                  <c:v>1.2517953015464241E-4</c:v>
                </c:pt>
                <c:pt idx="23">
                  <c:v>-1.430952290179053E-3</c:v>
                </c:pt>
                <c:pt idx="24">
                  <c:v>-2.9870841105127484E-3</c:v>
                </c:pt>
                <c:pt idx="25">
                  <c:v>-4.5432159308464439E-3</c:v>
                </c:pt>
                <c:pt idx="26">
                  <c:v>-6.0993477511801395E-3</c:v>
                </c:pt>
                <c:pt idx="27">
                  <c:v>-7.6554795715138351E-3</c:v>
                </c:pt>
                <c:pt idx="28">
                  <c:v>-9.2116113918475299E-3</c:v>
                </c:pt>
                <c:pt idx="29">
                  <c:v>-1.0767743212181225E-2</c:v>
                </c:pt>
                <c:pt idx="30">
                  <c:v>-1.2323875032514921E-2</c:v>
                </c:pt>
                <c:pt idx="31">
                  <c:v>-1.2323875032514921E-2</c:v>
                </c:pt>
                <c:pt idx="32">
                  <c:v>-1.2323875032514921E-2</c:v>
                </c:pt>
                <c:pt idx="33">
                  <c:v>-1.2323875032514921E-2</c:v>
                </c:pt>
                <c:pt idx="34">
                  <c:v>-1.2323875032514921E-2</c:v>
                </c:pt>
                <c:pt idx="35">
                  <c:v>-1.0986474057319106E-2</c:v>
                </c:pt>
                <c:pt idx="36">
                  <c:v>-9.6490730821232901E-3</c:v>
                </c:pt>
                <c:pt idx="37">
                  <c:v>-8.3116721069274747E-3</c:v>
                </c:pt>
                <c:pt idx="38">
                  <c:v>-6.9742711317316601E-3</c:v>
                </c:pt>
                <c:pt idx="39">
                  <c:v>-5.6368701565358455E-3</c:v>
                </c:pt>
                <c:pt idx="40">
                  <c:v>-4.2994691813400309E-3</c:v>
                </c:pt>
                <c:pt idx="41">
                  <c:v>-2.9620682061442163E-3</c:v>
                </c:pt>
                <c:pt idx="42">
                  <c:v>-1.6246672309484015E-3</c:v>
                </c:pt>
                <c:pt idx="43">
                  <c:v>-2.8726625575258664E-4</c:v>
                </c:pt>
                <c:pt idx="44">
                  <c:v>1.0501347194432282E-3</c:v>
                </c:pt>
                <c:pt idx="45">
                  <c:v>2.387535694639043E-3</c:v>
                </c:pt>
                <c:pt idx="46">
                  <c:v>3.7249366698348576E-3</c:v>
                </c:pt>
                <c:pt idx="47">
                  <c:v>5.0623376450306722E-3</c:v>
                </c:pt>
                <c:pt idx="48">
                  <c:v>6.3997386202264868E-3</c:v>
                </c:pt>
                <c:pt idx="49">
                  <c:v>7.7371395954223014E-3</c:v>
                </c:pt>
                <c:pt idx="50">
                  <c:v>9.074540570618116E-3</c:v>
                </c:pt>
                <c:pt idx="51">
                  <c:v>9.074540570618116E-3</c:v>
                </c:pt>
                <c:pt idx="52">
                  <c:v>9.074540570618116E-3</c:v>
                </c:pt>
                <c:pt idx="53">
                  <c:v>9.074540570618116E-3</c:v>
                </c:pt>
                <c:pt idx="54">
                  <c:v>9.074540570618116E-3</c:v>
                </c:pt>
                <c:pt idx="55">
                  <c:v>9.074540570618116E-3</c:v>
                </c:pt>
                <c:pt idx="56">
                  <c:v>9.074540570618116E-3</c:v>
                </c:pt>
                <c:pt idx="57">
                  <c:v>9.074540570618116E-3</c:v>
                </c:pt>
                <c:pt idx="58">
                  <c:v>9.074540570618116E-3</c:v>
                </c:pt>
                <c:pt idx="59">
                  <c:v>9.074540570618116E-3</c:v>
                </c:pt>
                <c:pt idx="60">
                  <c:v>9.074540570618116E-3</c:v>
                </c:pt>
                <c:pt idx="61">
                  <c:v>9.074540570618116E-3</c:v>
                </c:pt>
                <c:pt idx="62">
                  <c:v>9.074540570618116E-3</c:v>
                </c:pt>
                <c:pt idx="63">
                  <c:v>9.074540570618116E-3</c:v>
                </c:pt>
                <c:pt idx="64">
                  <c:v>9.074540570618116E-3</c:v>
                </c:pt>
                <c:pt idx="65">
                  <c:v>9.074540570618116E-3</c:v>
                </c:pt>
                <c:pt idx="66">
                  <c:v>9.074540570618116E-3</c:v>
                </c:pt>
                <c:pt idx="67">
                  <c:v>9.074540570618116E-3</c:v>
                </c:pt>
                <c:pt idx="68">
                  <c:v>9.074540570618116E-3</c:v>
                </c:pt>
                <c:pt idx="69">
                  <c:v>9.074540570618116E-3</c:v>
                </c:pt>
                <c:pt idx="70">
                  <c:v>9.074540570618116E-3</c:v>
                </c:pt>
                <c:pt idx="71">
                  <c:v>9.074540570618116E-3</c:v>
                </c:pt>
                <c:pt idx="72">
                  <c:v>9.074540570618116E-3</c:v>
                </c:pt>
                <c:pt idx="73">
                  <c:v>9.074540570618116E-3</c:v>
                </c:pt>
                <c:pt idx="74">
                  <c:v>9.074540570618116E-3</c:v>
                </c:pt>
                <c:pt idx="75">
                  <c:v>9.074540570618116E-3</c:v>
                </c:pt>
                <c:pt idx="76">
                  <c:v>9.074540570618116E-3</c:v>
                </c:pt>
                <c:pt idx="77">
                  <c:v>9.074540570618116E-3</c:v>
                </c:pt>
                <c:pt idx="78">
                  <c:v>9.074540570618116E-3</c:v>
                </c:pt>
                <c:pt idx="79">
                  <c:v>9.074540570618116E-3</c:v>
                </c:pt>
                <c:pt idx="80">
                  <c:v>7.562117142181763E-3</c:v>
                </c:pt>
                <c:pt idx="81">
                  <c:v>6.0496937137454101E-3</c:v>
                </c:pt>
                <c:pt idx="82">
                  <c:v>4.5372702853090571E-3</c:v>
                </c:pt>
                <c:pt idx="83">
                  <c:v>3.0248468568727042E-3</c:v>
                </c:pt>
                <c:pt idx="84">
                  <c:v>1.5124234284363514E-3</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val>
          <c:smooth val="0"/>
          <c:extLst>
            <c:ext xmlns:c16="http://schemas.microsoft.com/office/drawing/2014/chart" uri="{C3380CC4-5D6E-409C-BE32-E72D297353CC}">
              <c16:uniqueId val="{00000000-E82F-47DB-9065-C7D1B3F7DCD9}"/>
            </c:ext>
          </c:extLst>
        </c:ser>
        <c:ser>
          <c:idx val="1"/>
          <c:order val="1"/>
          <c:tx>
            <c:strRef>
              <c:f>'HMI - 2025 Scale'!$C$7</c:f>
              <c:strCache>
                <c:ptCount val="1"/>
                <c:pt idx="0">
                  <c:v> Females 2025 </c:v>
                </c:pt>
              </c:strCache>
            </c:strRef>
          </c:tx>
          <c:spPr>
            <a:ln w="28575" cap="rnd">
              <a:solidFill>
                <a:schemeClr val="accent2"/>
              </a:solidFill>
              <a:round/>
            </a:ln>
            <a:effectLst/>
          </c:spPr>
          <c:marker>
            <c:symbol val="none"/>
          </c:marker>
          <c:cat>
            <c:numRef>
              <c:f>'HMI - 2025 Scale'!$A$8:$A$127</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'HMI - 2025 Scale'!$C$8:$C$127</c:f>
              <c:numCache>
                <c:formatCode>_(* #,##0.000000_);_(* \(#,##0.000000\);_(* "-"??_);_(@_)</c:formatCode>
                <c:ptCount val="120"/>
                <c:pt idx="0">
                  <c:v>2.9052521278426892E-3</c:v>
                </c:pt>
                <c:pt idx="1">
                  <c:v>2.9052521278426892E-3</c:v>
                </c:pt>
                <c:pt idx="2">
                  <c:v>2.9052521278426892E-3</c:v>
                </c:pt>
                <c:pt idx="3">
                  <c:v>2.9052521278426892E-3</c:v>
                </c:pt>
                <c:pt idx="4">
                  <c:v>2.9052521278426892E-3</c:v>
                </c:pt>
                <c:pt idx="5">
                  <c:v>2.9052521278426892E-3</c:v>
                </c:pt>
                <c:pt idx="6">
                  <c:v>2.9052521278426892E-3</c:v>
                </c:pt>
                <c:pt idx="7">
                  <c:v>2.9052521278426892E-3</c:v>
                </c:pt>
                <c:pt idx="8">
                  <c:v>2.9052521278426892E-3</c:v>
                </c:pt>
                <c:pt idx="9">
                  <c:v>2.9052521278426892E-3</c:v>
                </c:pt>
                <c:pt idx="10">
                  <c:v>2.9052521278426892E-3</c:v>
                </c:pt>
                <c:pt idx="11">
                  <c:v>2.9052521278426892E-3</c:v>
                </c:pt>
                <c:pt idx="12">
                  <c:v>2.9052521278426892E-3</c:v>
                </c:pt>
                <c:pt idx="13">
                  <c:v>2.9052521278426892E-3</c:v>
                </c:pt>
                <c:pt idx="14">
                  <c:v>2.9052521278426892E-3</c:v>
                </c:pt>
                <c:pt idx="15">
                  <c:v>2.9052521278426892E-3</c:v>
                </c:pt>
                <c:pt idx="16">
                  <c:v>2.9052521278426892E-3</c:v>
                </c:pt>
                <c:pt idx="17">
                  <c:v>2.9052521278426892E-3</c:v>
                </c:pt>
                <c:pt idx="18">
                  <c:v>3.2270177271483342E-4</c:v>
                </c:pt>
                <c:pt idx="19">
                  <c:v>-2.2598485824130224E-3</c:v>
                </c:pt>
                <c:pt idx="20">
                  <c:v>-4.8423989375408778E-3</c:v>
                </c:pt>
                <c:pt idx="21">
                  <c:v>-7.4249492926687331E-3</c:v>
                </c:pt>
                <c:pt idx="22">
                  <c:v>-1.000749964779659E-2</c:v>
                </c:pt>
                <c:pt idx="23">
                  <c:v>-1.000749964779659E-2</c:v>
                </c:pt>
                <c:pt idx="24">
                  <c:v>-1.000749964779659E-2</c:v>
                </c:pt>
                <c:pt idx="25">
                  <c:v>-1.000749964779659E-2</c:v>
                </c:pt>
                <c:pt idx="26">
                  <c:v>-1.000749964779659E-2</c:v>
                </c:pt>
                <c:pt idx="27">
                  <c:v>-1.000749964779659E-2</c:v>
                </c:pt>
                <c:pt idx="28">
                  <c:v>-1.000749964779659E-2</c:v>
                </c:pt>
                <c:pt idx="29">
                  <c:v>-1.000749964779659E-2</c:v>
                </c:pt>
                <c:pt idx="30">
                  <c:v>-1.000749964779659E-2</c:v>
                </c:pt>
                <c:pt idx="31">
                  <c:v>-1.000749964779659E-2</c:v>
                </c:pt>
                <c:pt idx="32">
                  <c:v>-1.000749964779659E-2</c:v>
                </c:pt>
                <c:pt idx="33">
                  <c:v>-1.000749964779659E-2</c:v>
                </c:pt>
                <c:pt idx="34">
                  <c:v>-8.1907669461300393E-3</c:v>
                </c:pt>
                <c:pt idx="35">
                  <c:v>-6.3740342444634892E-3</c:v>
                </c:pt>
                <c:pt idx="36">
                  <c:v>-4.5573015427969391E-3</c:v>
                </c:pt>
                <c:pt idx="37">
                  <c:v>-2.7405688411303889E-3</c:v>
                </c:pt>
                <c:pt idx="38">
                  <c:v>-9.2383613946383863E-4</c:v>
                </c:pt>
                <c:pt idx="39">
                  <c:v>8.928965622027117E-4</c:v>
                </c:pt>
                <c:pt idx="40">
                  <c:v>2.7096292638692622E-3</c:v>
                </c:pt>
                <c:pt idx="41">
                  <c:v>4.5263619655358123E-3</c:v>
                </c:pt>
                <c:pt idx="42">
                  <c:v>6.3430946672023624E-3</c:v>
                </c:pt>
                <c:pt idx="43">
                  <c:v>8.1598273688689126E-3</c:v>
                </c:pt>
                <c:pt idx="44">
                  <c:v>9.9765600705354635E-3</c:v>
                </c:pt>
                <c:pt idx="45">
                  <c:v>1.1793292772202014E-2</c:v>
                </c:pt>
                <c:pt idx="46">
                  <c:v>1.1793292772202014E-2</c:v>
                </c:pt>
                <c:pt idx="47">
                  <c:v>1.1793292772202014E-2</c:v>
                </c:pt>
                <c:pt idx="48">
                  <c:v>1.1793292772202014E-2</c:v>
                </c:pt>
                <c:pt idx="49">
                  <c:v>1.1793292772202014E-2</c:v>
                </c:pt>
                <c:pt idx="50">
                  <c:v>1.1793292772202014E-2</c:v>
                </c:pt>
                <c:pt idx="51">
                  <c:v>1.1793292772202014E-2</c:v>
                </c:pt>
                <c:pt idx="52">
                  <c:v>1.1793292772202014E-2</c:v>
                </c:pt>
                <c:pt idx="53">
                  <c:v>1.1793292772202014E-2</c:v>
                </c:pt>
                <c:pt idx="54">
                  <c:v>1.1793292772202014E-2</c:v>
                </c:pt>
                <c:pt idx="55">
                  <c:v>1.1793292772202014E-2</c:v>
                </c:pt>
                <c:pt idx="56">
                  <c:v>1.1793292772202014E-2</c:v>
                </c:pt>
                <c:pt idx="57">
                  <c:v>1.1793292772202014E-2</c:v>
                </c:pt>
                <c:pt idx="58">
                  <c:v>1.1793292772202014E-2</c:v>
                </c:pt>
                <c:pt idx="59">
                  <c:v>1.1793292772202014E-2</c:v>
                </c:pt>
                <c:pt idx="60">
                  <c:v>1.1793292772202014E-2</c:v>
                </c:pt>
                <c:pt idx="61">
                  <c:v>1.1793292772202014E-2</c:v>
                </c:pt>
                <c:pt idx="62">
                  <c:v>1.1793292772202014E-2</c:v>
                </c:pt>
                <c:pt idx="63">
                  <c:v>1.1793292772202014E-2</c:v>
                </c:pt>
                <c:pt idx="64">
                  <c:v>1.1793292772202014E-2</c:v>
                </c:pt>
                <c:pt idx="65">
                  <c:v>1.1793292772202014E-2</c:v>
                </c:pt>
                <c:pt idx="66">
                  <c:v>1.1793292772202014E-2</c:v>
                </c:pt>
                <c:pt idx="67">
                  <c:v>1.1793292772202014E-2</c:v>
                </c:pt>
                <c:pt idx="68">
                  <c:v>1.1793292772202014E-2</c:v>
                </c:pt>
                <c:pt idx="69">
                  <c:v>1.1793292772202014E-2</c:v>
                </c:pt>
                <c:pt idx="70">
                  <c:v>1.1793292772202014E-2</c:v>
                </c:pt>
                <c:pt idx="71">
                  <c:v>1.1793292772202014E-2</c:v>
                </c:pt>
                <c:pt idx="72">
                  <c:v>1.1793292772202014E-2</c:v>
                </c:pt>
                <c:pt idx="73">
                  <c:v>1.1793292772202014E-2</c:v>
                </c:pt>
                <c:pt idx="74">
                  <c:v>1.1793292772202014E-2</c:v>
                </c:pt>
                <c:pt idx="75">
                  <c:v>1.1793292772202014E-2</c:v>
                </c:pt>
                <c:pt idx="76">
                  <c:v>1.0613963494981813E-2</c:v>
                </c:pt>
                <c:pt idx="77">
                  <c:v>9.4346342177616116E-3</c:v>
                </c:pt>
                <c:pt idx="78">
                  <c:v>8.2553049405414101E-3</c:v>
                </c:pt>
                <c:pt idx="79">
                  <c:v>7.0759756633212087E-3</c:v>
                </c:pt>
                <c:pt idx="80">
                  <c:v>5.8966463861010072E-3</c:v>
                </c:pt>
                <c:pt idx="81">
                  <c:v>4.7173171088808058E-3</c:v>
                </c:pt>
                <c:pt idx="82">
                  <c:v>3.5379878316606043E-3</c:v>
                </c:pt>
                <c:pt idx="83">
                  <c:v>2.3586585544404029E-3</c:v>
                </c:pt>
                <c:pt idx="84">
                  <c:v>1.1793292772202014E-3</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numCache>
            </c:numRef>
          </c:val>
          <c:smooth val="0"/>
          <c:extLst>
            <c:ext xmlns:c16="http://schemas.microsoft.com/office/drawing/2014/chart" uri="{C3380CC4-5D6E-409C-BE32-E72D297353CC}">
              <c16:uniqueId val="{00000001-E82F-47DB-9065-C7D1B3F7DCD9}"/>
            </c:ext>
          </c:extLst>
        </c:ser>
        <c:dLbls>
          <c:showLegendKey val="0"/>
          <c:showVal val="0"/>
          <c:showCatName val="0"/>
          <c:showSerName val="0"/>
          <c:showPercent val="0"/>
          <c:showBubbleSize val="0"/>
        </c:dLbls>
        <c:smooth val="0"/>
        <c:axId val="668212560"/>
        <c:axId val="668222752"/>
      </c:lineChart>
      <c:catAx>
        <c:axId val="66821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22752"/>
        <c:crosses val="autoZero"/>
        <c:auto val="1"/>
        <c:lblAlgn val="ctr"/>
        <c:lblOffset val="100"/>
        <c:noMultiLvlLbl val="0"/>
      </c:catAx>
      <c:valAx>
        <c:axId val="668222752"/>
        <c:scaling>
          <c:orientation val="minMax"/>
        </c:scaling>
        <c:delete val="0"/>
        <c:axPos val="l"/>
        <c:majorGridlines>
          <c:spPr>
            <a:ln w="9525" cap="flat" cmpd="sng" algn="ctr">
              <a:solidFill>
                <a:schemeClr val="tx1">
                  <a:lumMod val="15000"/>
                  <a:lumOff val="85000"/>
                </a:schemeClr>
              </a:solidFill>
              <a:round/>
            </a:ln>
            <a:effectLst/>
          </c:spPr>
        </c:majorGridlines>
        <c:numFmt formatCode="_(* #,##0.000000_);_(* \(#,##0.000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212560"/>
        <c:crosses val="autoZero"/>
        <c:crossBetween val="between"/>
        <c:majorUnit val="2.0000000000000005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610393</xdr:colOff>
      <xdr:row>11</xdr:row>
      <xdr:rowOff>119062</xdr:rowOff>
    </xdr:from>
    <xdr:to>
      <xdr:col>5</xdr:col>
      <xdr:colOff>478063</xdr:colOff>
      <xdr:row>17</xdr:row>
      <xdr:rowOff>140040</xdr:rowOff>
    </xdr:to>
    <xdr:pic>
      <xdr:nvPicPr>
        <xdr:cNvPr id="4" name="Picture 3" descr="Logo&#10;&#10;Description automatically generated">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7612" y="5012531"/>
          <a:ext cx="2475139" cy="1095715"/>
        </a:xfrm>
        <a:prstGeom prst="rect">
          <a:avLst/>
        </a:prstGeom>
      </xdr:spPr>
    </xdr:pic>
    <xdr:clientData/>
  </xdr:twoCellAnchor>
  <xdr:twoCellAnchor>
    <xdr:from>
      <xdr:col>1</xdr:col>
      <xdr:colOff>609600</xdr:colOff>
      <xdr:row>6</xdr:row>
      <xdr:rowOff>9525</xdr:rowOff>
    </xdr:from>
    <xdr:to>
      <xdr:col>15</xdr:col>
      <xdr:colOff>114300</xdr:colOff>
      <xdr:row>7</xdr:row>
      <xdr:rowOff>133350</xdr:rowOff>
    </xdr:to>
    <xdr:sp macro="" textlink="">
      <xdr:nvSpPr>
        <xdr:cNvPr id="2" name="TextBox 1">
          <a:extLst>
            <a:ext uri="{FF2B5EF4-FFF2-40B4-BE49-F238E27FC236}">
              <a16:creationId xmlns:a16="http://schemas.microsoft.com/office/drawing/2014/main" id="{1A866017-4537-B4DE-C648-C7C85361008B}"/>
            </a:ext>
          </a:extLst>
        </xdr:cNvPr>
        <xdr:cNvSpPr txBox="1"/>
      </xdr:nvSpPr>
      <xdr:spPr>
        <a:xfrm>
          <a:off x="1220788" y="1057275"/>
          <a:ext cx="8021637" cy="315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p>
        <a:p>
          <a:endParaRPr lang="en-US" sz="1200" b="1"/>
        </a:p>
        <a:p>
          <a:r>
            <a:rPr lang="en-US" sz="1200" b="1"/>
            <a:t>For Scale Year 2025, the historical mortality improvement rates for determining HMI and FMI are based on individual life insured mortality improvement data rather than US general population data as in past scale updates.  </a:t>
          </a:r>
        </a:p>
        <a:p>
          <a:endParaRPr lang="en-US" sz="1200" b="1"/>
        </a:p>
        <a:p>
          <a:r>
            <a:rPr lang="en-US" sz="1200" b="1"/>
            <a:t>For FMI, the margin calculation has also been revised to address issues with the past method at ages where the FMI rates are very close to zero.  The new margin calculation applies a 25 percent reduction to base FMI rates but also imposes a 15 bp floor to the margin.  So in all cases, the decrease in FMI basic rates will be at least 15 bps.</a:t>
          </a:r>
        </a:p>
        <a:p>
          <a:endParaRPr lang="en-US" sz="1200" b="1"/>
        </a:p>
        <a:p>
          <a:r>
            <a:rPr lang="en-US" sz="1200" b="1"/>
            <a:t>The scales are provided in the following tabs.  The last tab contains an example of the application of the HMI and FMI scales.</a:t>
          </a:r>
        </a:p>
        <a:p>
          <a:endParaRPr lang="en-US" sz="1200" b="1"/>
        </a:p>
        <a:p>
          <a:r>
            <a:rPr lang="en-US" sz="1200" b="1"/>
            <a:t>All HMI and FMI rates are rounded to 6 decimal</a:t>
          </a:r>
          <a:r>
            <a:rPr lang="en-US" sz="1200" b="1" baseline="0"/>
            <a:t> places.</a:t>
          </a:r>
          <a:endParaRPr lang="en-US" sz="1200" b="1"/>
        </a:p>
        <a:p>
          <a:endParaRPr lang="en-US" sz="1200" b="1"/>
        </a:p>
        <a:p>
          <a:r>
            <a:rPr lang="en-US" sz="1200" b="1">
              <a:solidFill>
                <a:srgbClr val="FF0000"/>
              </a:solidFill>
            </a:rPr>
            <a:t>For Fully Underwritten Business only - for limited underwriting business a zero improvement level should be used for both HMI and FMI.</a:t>
          </a:r>
        </a:p>
        <a:p>
          <a:endParaRPr lang="en-US" sz="1200" b="1">
            <a:solidFill>
              <a:srgbClr val="FF0000"/>
            </a:solidFill>
          </a:endParaRPr>
        </a:p>
        <a:p>
          <a:endParaRPr lang="en-US"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704442</xdr:colOff>
      <xdr:row>8</xdr:row>
      <xdr:rowOff>138453</xdr:rowOff>
    </xdr:from>
    <xdr:to>
      <xdr:col>11</xdr:col>
      <xdr:colOff>829945</xdr:colOff>
      <xdr:row>30</xdr:row>
      <xdr:rowOff>92529</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514350</xdr:colOff>
      <xdr:row>129</xdr:row>
      <xdr:rowOff>95250</xdr:rowOff>
    </xdr:from>
    <xdr:to>
      <xdr:col>3</xdr:col>
      <xdr:colOff>266700</xdr:colOff>
      <xdr:row>137</xdr:row>
      <xdr:rowOff>161561</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a:fillRect/>
        </a:stretch>
      </xdr:blipFill>
      <xdr:spPr>
        <a:xfrm>
          <a:off x="514350" y="23460075"/>
          <a:ext cx="2771775" cy="15136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559435</xdr:colOff>
      <xdr:row>18</xdr:row>
      <xdr:rowOff>74930</xdr:rowOff>
    </xdr:from>
    <xdr:to>
      <xdr:col>4</xdr:col>
      <xdr:colOff>313690</xdr:colOff>
      <xdr:row>18</xdr:row>
      <xdr:rowOff>196850</xdr:rowOff>
    </xdr:to>
    <xdr:sp macro="" textlink="">
      <xdr:nvSpPr>
        <xdr:cNvPr id="2" name="Arrow: Right 1">
          <a:extLst>
            <a:ext uri="{FF2B5EF4-FFF2-40B4-BE49-F238E27FC236}">
              <a16:creationId xmlns:a16="http://schemas.microsoft.com/office/drawing/2014/main" id="{00000000-0008-0000-0500-000002000000}"/>
            </a:ext>
          </a:extLst>
        </xdr:cNvPr>
        <xdr:cNvSpPr/>
      </xdr:nvSpPr>
      <xdr:spPr>
        <a:xfrm>
          <a:off x="3255010" y="3894455"/>
          <a:ext cx="392430" cy="121920"/>
        </a:xfrm>
        <a:prstGeom prst="rightArrow">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twoCellAnchor editAs="oneCell">
    <xdr:from>
      <xdr:col>1</xdr:col>
      <xdr:colOff>320675</xdr:colOff>
      <xdr:row>24</xdr:row>
      <xdr:rowOff>47625</xdr:rowOff>
    </xdr:from>
    <xdr:to>
      <xdr:col>2</xdr:col>
      <xdr:colOff>2000885</xdr:colOff>
      <xdr:row>30</xdr:row>
      <xdr:rowOff>95250</xdr:rowOff>
    </xdr:to>
    <xdr:pic>
      <xdr:nvPicPr>
        <xdr:cNvPr id="5" name="Picture 4" descr="Logo&#10;&#10;Description automatically generated">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275" y="5181600"/>
          <a:ext cx="2537460"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9</xdr:col>
      <xdr:colOff>395123</xdr:colOff>
      <xdr:row>46</xdr:row>
      <xdr:rowOff>41658</xdr:rowOff>
    </xdr:to>
    <xdr:pic>
      <xdr:nvPicPr>
        <xdr:cNvPr id="2" name="Picture 1">
          <a:extLst>
            <a:ext uri="{FF2B5EF4-FFF2-40B4-BE49-F238E27FC236}">
              <a16:creationId xmlns:a16="http://schemas.microsoft.com/office/drawing/2014/main" id="{1EDCC86C-BEFD-4CBF-8E48-AB428CE2087B}"/>
            </a:ext>
          </a:extLst>
        </xdr:cNvPr>
        <xdr:cNvPicPr>
          <a:picLocks noChangeAspect="1"/>
        </xdr:cNvPicPr>
      </xdr:nvPicPr>
      <xdr:blipFill>
        <a:blip xmlns:r="http://schemas.openxmlformats.org/officeDocument/2006/relationships" r:embed="rId1"/>
        <a:stretch>
          <a:fillRect/>
        </a:stretch>
      </xdr:blipFill>
      <xdr:spPr>
        <a:xfrm>
          <a:off x="609600" y="1104900"/>
          <a:ext cx="5271923" cy="7407658"/>
        </a:xfrm>
        <a:prstGeom prst="rect">
          <a:avLst/>
        </a:prstGeom>
      </xdr:spPr>
    </xdr:pic>
    <xdr:clientData/>
  </xdr:twoCellAnchor>
  <xdr:twoCellAnchor editAs="oneCell">
    <xdr:from>
      <xdr:col>11</xdr:col>
      <xdr:colOff>133350</xdr:colOff>
      <xdr:row>7</xdr:row>
      <xdr:rowOff>19050</xdr:rowOff>
    </xdr:from>
    <xdr:to>
      <xdr:col>23</xdr:col>
      <xdr:colOff>17004</xdr:colOff>
      <xdr:row>34</xdr:row>
      <xdr:rowOff>182075</xdr:rowOff>
    </xdr:to>
    <xdr:pic>
      <xdr:nvPicPr>
        <xdr:cNvPr id="3" name="Picture 2">
          <a:extLst>
            <a:ext uri="{FF2B5EF4-FFF2-40B4-BE49-F238E27FC236}">
              <a16:creationId xmlns:a16="http://schemas.microsoft.com/office/drawing/2014/main" id="{819D34E6-0D6C-4572-8C99-6A03E6163128}"/>
            </a:ext>
          </a:extLst>
        </xdr:cNvPr>
        <xdr:cNvPicPr>
          <a:picLocks noChangeAspect="1"/>
        </xdr:cNvPicPr>
      </xdr:nvPicPr>
      <xdr:blipFill>
        <a:blip xmlns:r="http://schemas.openxmlformats.org/officeDocument/2006/relationships" r:embed="rId2"/>
        <a:stretch>
          <a:fillRect/>
        </a:stretch>
      </xdr:blipFill>
      <xdr:spPr>
        <a:xfrm>
          <a:off x="6838950" y="1308100"/>
          <a:ext cx="7198854" cy="5135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soa.org/493814/globalassets/assets/files/research/exp-study/research-mortality-improve-bb-draft-ques.pdf" TargetMode="External"/><Relationship Id="rId1" Type="http://schemas.openxmlformats.org/officeDocument/2006/relationships/hyperlink" Target="https://www.soa.org/resources/experience-studies/2012/research-mortality-improve-b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D16"/>
  <sheetViews>
    <sheetView showGridLines="0" tabSelected="1" zoomScale="120" zoomScaleNormal="120" workbookViewId="0">
      <selection activeCell="K2" sqref="K2"/>
    </sheetView>
  </sheetViews>
  <sheetFormatPr defaultRowHeight="14.6" x14ac:dyDescent="0.4"/>
  <cols>
    <col min="2" max="2" width="11.15234375" bestFit="1" customWidth="1"/>
    <col min="13" max="13" width="6.53515625" customWidth="1"/>
  </cols>
  <sheetData>
    <row r="2" spans="2:30" ht="18.45" x14ac:dyDescent="0.5">
      <c r="B2" s="78" t="s">
        <v>9</v>
      </c>
    </row>
    <row r="3" spans="2:30" ht="18.45" x14ac:dyDescent="0.5">
      <c r="B3" s="78" t="s">
        <v>66</v>
      </c>
    </row>
    <row r="4" spans="2:30" x14ac:dyDescent="0.4">
      <c r="B4" s="67"/>
    </row>
    <row r="6" spans="2:30" hidden="1" x14ac:dyDescent="0.4">
      <c r="B6" s="14"/>
      <c r="C6" s="14"/>
      <c r="D6" s="14"/>
      <c r="E6" s="14"/>
      <c r="F6" s="14"/>
      <c r="G6" s="14"/>
      <c r="H6" s="14"/>
      <c r="I6" s="14"/>
      <c r="J6" s="14"/>
      <c r="K6" s="14"/>
      <c r="L6" s="14"/>
      <c r="M6" s="14"/>
      <c r="N6" s="14"/>
      <c r="O6" s="14"/>
      <c r="P6" s="14"/>
    </row>
    <row r="7" spans="2:30" ht="239.15" customHeight="1" x14ac:dyDescent="0.4">
      <c r="B7" s="16"/>
      <c r="P7" s="14"/>
      <c r="R7" s="90"/>
      <c r="S7" s="91"/>
      <c r="T7" s="91"/>
      <c r="U7" s="91"/>
      <c r="V7" s="91"/>
      <c r="W7" s="91"/>
      <c r="X7" s="91"/>
      <c r="Y7" s="91"/>
      <c r="Z7" s="91"/>
      <c r="AA7" s="91"/>
      <c r="AB7" s="91"/>
      <c r="AC7" s="91"/>
      <c r="AD7" s="91"/>
    </row>
    <row r="8" spans="2:30" x14ac:dyDescent="0.4">
      <c r="B8" s="16"/>
      <c r="C8" s="15"/>
      <c r="D8" s="14"/>
      <c r="E8" s="14"/>
      <c r="F8" s="14"/>
      <c r="G8" s="14"/>
      <c r="H8" s="14"/>
      <c r="I8" s="14"/>
      <c r="J8" s="14"/>
      <c r="K8" s="14"/>
      <c r="L8" s="14"/>
      <c r="M8" s="14"/>
      <c r="N8" s="14"/>
      <c r="O8" s="14"/>
      <c r="P8" s="14"/>
    </row>
    <row r="9" spans="2:30" x14ac:dyDescent="0.4">
      <c r="B9" s="16"/>
      <c r="C9" s="15"/>
      <c r="D9" s="14"/>
      <c r="E9" s="14"/>
      <c r="F9" s="14"/>
      <c r="G9" s="14"/>
      <c r="H9" s="14"/>
      <c r="I9" s="14"/>
      <c r="J9" s="14"/>
      <c r="K9" s="14"/>
      <c r="L9" s="14"/>
      <c r="M9" s="14"/>
      <c r="N9" s="14"/>
      <c r="O9" s="14"/>
      <c r="P9" s="14"/>
    </row>
    <row r="10" spans="2:30" x14ac:dyDescent="0.4">
      <c r="B10" s="16"/>
      <c r="C10" s="15"/>
      <c r="D10" s="14"/>
      <c r="E10" s="14"/>
      <c r="F10" s="14"/>
      <c r="G10" s="14"/>
      <c r="H10" s="14"/>
      <c r="I10" s="14"/>
      <c r="J10" s="14"/>
      <c r="K10" s="14"/>
      <c r="L10" s="14"/>
      <c r="M10" s="14"/>
      <c r="N10" s="14"/>
      <c r="O10" s="14"/>
      <c r="P10" s="14"/>
    </row>
    <row r="11" spans="2:30" x14ac:dyDescent="0.4">
      <c r="B11" s="16"/>
      <c r="C11" s="15"/>
      <c r="D11" s="14"/>
      <c r="E11" s="14"/>
      <c r="F11" s="14"/>
      <c r="G11" s="14"/>
      <c r="H11" s="14"/>
      <c r="I11" s="14"/>
      <c r="J11" s="14"/>
      <c r="K11" s="14"/>
      <c r="L11" s="14"/>
      <c r="M11" s="14"/>
      <c r="N11" s="14"/>
      <c r="O11" s="14"/>
      <c r="P11" s="14"/>
    </row>
    <row r="16" spans="2:30" x14ac:dyDescent="0.4">
      <c r="B16" s="5"/>
    </row>
  </sheetData>
  <mergeCells count="1">
    <mergeCell ref="R7:A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DS128"/>
  <sheetViews>
    <sheetView workbookViewId="0">
      <selection activeCell="P24" sqref="P24"/>
    </sheetView>
  </sheetViews>
  <sheetFormatPr defaultRowHeight="14.6" x14ac:dyDescent="0.4"/>
  <cols>
    <col min="1" max="1" width="12.15234375" customWidth="1"/>
    <col min="2" max="4" width="15.53515625" customWidth="1"/>
    <col min="5" max="5" width="16.15234375" customWidth="1"/>
    <col min="6" max="7" width="10" customWidth="1"/>
    <col min="8" max="8" width="13.3828125" style="8" customWidth="1"/>
    <col min="9" max="9" width="16.84375" style="8" bestFit="1" customWidth="1"/>
    <col min="10" max="10" width="13.3828125" customWidth="1"/>
    <col min="12" max="13" width="14.84375" customWidth="1"/>
    <col min="14" max="14" width="12" customWidth="1"/>
    <col min="16" max="17" width="11.3828125" customWidth="1"/>
    <col min="19" max="19" width="7.84375" customWidth="1"/>
    <col min="20" max="21" width="9.84375" customWidth="1"/>
    <col min="24" max="25" width="10.84375" customWidth="1"/>
  </cols>
  <sheetData>
    <row r="1" spans="1:123" x14ac:dyDescent="0.4">
      <c r="A1" s="3" t="s">
        <v>6</v>
      </c>
      <c r="D1" s="3"/>
      <c r="E1" s="3"/>
      <c r="F1" s="3"/>
      <c r="G1" s="3"/>
      <c r="H1" s="7"/>
      <c r="I1" s="7"/>
      <c r="J1" s="3"/>
    </row>
    <row r="2" spans="1:123" x14ac:dyDescent="0.4">
      <c r="A2" t="s">
        <v>0</v>
      </c>
    </row>
    <row r="3" spans="1:123" x14ac:dyDescent="0.4">
      <c r="A3" s="67" t="s">
        <v>13</v>
      </c>
      <c r="H3"/>
      <c r="I3"/>
    </row>
    <row r="4" spans="1:123" x14ac:dyDescent="0.4">
      <c r="H4"/>
      <c r="I4"/>
    </row>
    <row r="5" spans="1:123" s="13" customFormat="1" x14ac:dyDescent="0.4">
      <c r="B5" s="92" t="s">
        <v>54</v>
      </c>
      <c r="C5" s="92"/>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row>
    <row r="6" spans="1:123" x14ac:dyDescent="0.4">
      <c r="H6"/>
      <c r="I6"/>
      <c r="P6" s="9"/>
      <c r="Q6" s="8"/>
    </row>
    <row r="7" spans="1:123" ht="17.149999999999999" x14ac:dyDescent="0.7">
      <c r="A7" s="17" t="s">
        <v>1</v>
      </c>
      <c r="B7" s="12" t="s">
        <v>45</v>
      </c>
      <c r="C7" s="12" t="s">
        <v>46</v>
      </c>
      <c r="D7" s="12"/>
      <c r="E7" s="12"/>
      <c r="G7" s="4"/>
      <c r="H7" s="12"/>
      <c r="I7" s="12"/>
      <c r="K7" s="4"/>
      <c r="L7" s="12"/>
      <c r="O7" s="77"/>
      <c r="P7" s="77"/>
      <c r="Q7" s="12"/>
      <c r="T7" s="5"/>
      <c r="U7" s="5"/>
      <c r="X7" s="5"/>
      <c r="Y7" s="5"/>
    </row>
    <row r="8" spans="1:123" x14ac:dyDescent="0.4">
      <c r="A8" s="4">
        <v>0</v>
      </c>
      <c r="B8" s="132">
        <v>3.2374431708220332E-3</v>
      </c>
      <c r="C8" s="132">
        <v>2.9052521278426892E-3</v>
      </c>
      <c r="D8" s="1"/>
      <c r="E8" s="1"/>
      <c r="H8" s="6"/>
      <c r="I8" s="6"/>
      <c r="K8" s="4"/>
      <c r="L8" s="1"/>
      <c r="O8" s="77"/>
      <c r="P8" s="77"/>
      <c r="Q8" s="8"/>
      <c r="T8" s="1"/>
      <c r="U8" s="1"/>
      <c r="V8" s="1"/>
      <c r="X8" s="1"/>
      <c r="Y8" s="1"/>
      <c r="AI8" s="11"/>
      <c r="AJ8" s="11"/>
    </row>
    <row r="9" spans="1:123" x14ac:dyDescent="0.4">
      <c r="A9" s="4">
        <v>1</v>
      </c>
      <c r="B9" s="132">
        <v>3.2374431708220332E-3</v>
      </c>
      <c r="C9" s="132">
        <v>2.9052521278426892E-3</v>
      </c>
      <c r="D9" s="1"/>
      <c r="E9" s="1"/>
      <c r="H9" s="6"/>
      <c r="I9" s="6"/>
      <c r="K9" s="4"/>
      <c r="L9" s="1"/>
      <c r="O9" s="77"/>
      <c r="P9" s="77"/>
      <c r="Q9" s="8"/>
      <c r="T9" s="1"/>
      <c r="U9" s="1"/>
      <c r="V9" s="1"/>
      <c r="X9" s="1"/>
      <c r="Y9" s="1"/>
      <c r="AI9" s="11"/>
      <c r="AJ9" s="11"/>
    </row>
    <row r="10" spans="1:123" x14ac:dyDescent="0.4">
      <c r="A10" s="4">
        <v>2</v>
      </c>
      <c r="B10" s="132">
        <v>3.2374431708220332E-3</v>
      </c>
      <c r="C10" s="132">
        <v>2.9052521278426892E-3</v>
      </c>
      <c r="D10" s="1"/>
      <c r="E10" s="1"/>
      <c r="H10" s="6"/>
      <c r="I10" s="6"/>
      <c r="K10" s="4"/>
      <c r="L10" s="1"/>
      <c r="O10" s="77"/>
      <c r="P10" s="77"/>
      <c r="Q10" s="8"/>
      <c r="T10" s="1"/>
      <c r="U10" s="1"/>
      <c r="V10" s="1"/>
      <c r="X10" s="1"/>
      <c r="Y10" s="1"/>
      <c r="AI10" s="11"/>
      <c r="AJ10" s="11"/>
    </row>
    <row r="11" spans="1:123" x14ac:dyDescent="0.4">
      <c r="A11" s="4">
        <v>3</v>
      </c>
      <c r="B11" s="132">
        <v>3.2374431708220332E-3</v>
      </c>
      <c r="C11" s="132">
        <v>2.9052521278426892E-3</v>
      </c>
      <c r="D11" s="1"/>
      <c r="E11" s="1"/>
      <c r="H11" s="6"/>
      <c r="I11" s="6"/>
      <c r="K11" s="4"/>
      <c r="L11" s="1"/>
      <c r="O11" s="77"/>
      <c r="P11" s="77"/>
      <c r="Q11" s="8"/>
      <c r="T11" s="1"/>
      <c r="U11" s="1"/>
      <c r="V11" s="1"/>
      <c r="X11" s="1"/>
      <c r="Y11" s="1"/>
      <c r="AI11" s="11"/>
      <c r="AJ11" s="11"/>
    </row>
    <row r="12" spans="1:123" x14ac:dyDescent="0.4">
      <c r="A12" s="4">
        <v>4</v>
      </c>
      <c r="B12" s="132">
        <v>3.2374431708220332E-3</v>
      </c>
      <c r="C12" s="132">
        <v>2.9052521278426892E-3</v>
      </c>
      <c r="D12" s="1"/>
      <c r="E12" s="1"/>
      <c r="H12" s="6"/>
      <c r="I12" s="6"/>
      <c r="K12" s="4"/>
      <c r="L12" s="1"/>
      <c r="O12" s="77"/>
      <c r="P12" s="77"/>
      <c r="Q12" s="8"/>
      <c r="T12" s="1"/>
      <c r="U12" s="1"/>
      <c r="V12" s="1"/>
      <c r="X12" s="1"/>
      <c r="Y12" s="1"/>
      <c r="AI12" s="11"/>
      <c r="AJ12" s="11"/>
    </row>
    <row r="13" spans="1:123" x14ac:dyDescent="0.4">
      <c r="A13" s="4">
        <v>5</v>
      </c>
      <c r="B13" s="132">
        <v>3.2374431708220332E-3</v>
      </c>
      <c r="C13" s="132">
        <v>2.9052521278426892E-3</v>
      </c>
      <c r="D13" s="1"/>
      <c r="E13" s="1"/>
      <c r="H13" s="6"/>
      <c r="I13" s="6"/>
      <c r="K13" s="4"/>
      <c r="L13" s="1"/>
      <c r="O13" s="77"/>
      <c r="P13" s="77"/>
      <c r="Q13" s="8"/>
      <c r="T13" s="1"/>
      <c r="U13" s="1"/>
      <c r="V13" s="1"/>
      <c r="X13" s="1"/>
      <c r="Y13" s="1"/>
      <c r="AI13" s="11"/>
      <c r="AJ13" s="11"/>
    </row>
    <row r="14" spans="1:123" x14ac:dyDescent="0.4">
      <c r="A14" s="4">
        <v>6</v>
      </c>
      <c r="B14" s="132">
        <v>3.2374431708220332E-3</v>
      </c>
      <c r="C14" s="132">
        <v>2.9052521278426892E-3</v>
      </c>
      <c r="D14" s="1"/>
      <c r="E14" s="1"/>
      <c r="H14" s="6"/>
      <c r="I14" s="6"/>
      <c r="K14" s="4"/>
      <c r="L14" s="1"/>
      <c r="O14" s="77"/>
      <c r="P14" s="77"/>
      <c r="Q14" s="8"/>
      <c r="T14" s="1"/>
      <c r="U14" s="1"/>
      <c r="V14" s="1"/>
      <c r="X14" s="1"/>
      <c r="Y14" s="1"/>
      <c r="AI14" s="11"/>
      <c r="AJ14" s="11"/>
    </row>
    <row r="15" spans="1:123" x14ac:dyDescent="0.4">
      <c r="A15" s="4">
        <v>7</v>
      </c>
      <c r="B15" s="132">
        <v>3.2374431708220332E-3</v>
      </c>
      <c r="C15" s="132">
        <v>2.9052521278426892E-3</v>
      </c>
      <c r="D15" s="1"/>
      <c r="E15" s="1"/>
      <c r="H15" s="6"/>
      <c r="I15" s="6"/>
      <c r="K15" s="4"/>
      <c r="L15" s="1"/>
      <c r="O15" s="77"/>
      <c r="P15" s="77"/>
      <c r="Q15" s="8"/>
      <c r="T15" s="1"/>
      <c r="U15" s="1"/>
      <c r="V15" s="1"/>
      <c r="X15" s="1"/>
      <c r="Y15" s="1"/>
      <c r="AI15" s="11"/>
      <c r="AJ15" s="11"/>
    </row>
    <row r="16" spans="1:123" x14ac:dyDescent="0.4">
      <c r="A16" s="4">
        <v>8</v>
      </c>
      <c r="B16" s="132">
        <v>3.2374431708220332E-3</v>
      </c>
      <c r="C16" s="132">
        <v>2.9052521278426892E-3</v>
      </c>
      <c r="D16" s="1"/>
      <c r="E16" s="1"/>
      <c r="H16" s="6"/>
      <c r="I16" s="6"/>
      <c r="K16" s="4"/>
      <c r="L16" s="1"/>
      <c r="O16" s="77"/>
      <c r="P16" s="77"/>
      <c r="Q16" s="8"/>
      <c r="T16" s="1"/>
      <c r="U16" s="1"/>
      <c r="V16" s="1"/>
      <c r="X16" s="1"/>
      <c r="Y16" s="1"/>
      <c r="AI16" s="11"/>
      <c r="AJ16" s="11"/>
    </row>
    <row r="17" spans="1:36" x14ac:dyDescent="0.4">
      <c r="A17" s="4">
        <v>9</v>
      </c>
      <c r="B17" s="132">
        <v>3.2374431708220332E-3</v>
      </c>
      <c r="C17" s="132">
        <v>2.9052521278426892E-3</v>
      </c>
      <c r="D17" s="1"/>
      <c r="E17" s="1"/>
      <c r="H17" s="6"/>
      <c r="I17" s="6"/>
      <c r="K17" s="4"/>
      <c r="L17" s="1"/>
      <c r="O17" s="77"/>
      <c r="P17" s="77"/>
      <c r="Q17" s="8"/>
      <c r="T17" s="1"/>
      <c r="U17" s="1"/>
      <c r="V17" s="1"/>
      <c r="X17" s="1"/>
      <c r="Y17" s="1"/>
      <c r="AI17" s="11"/>
      <c r="AJ17" s="11"/>
    </row>
    <row r="18" spans="1:36" x14ac:dyDescent="0.4">
      <c r="A18" s="4">
        <v>10</v>
      </c>
      <c r="B18" s="132">
        <v>3.2374431708220332E-3</v>
      </c>
      <c r="C18" s="132">
        <v>2.9052521278426892E-3</v>
      </c>
      <c r="D18" s="1"/>
      <c r="E18" s="1"/>
      <c r="H18" s="6"/>
      <c r="I18" s="6"/>
      <c r="K18" s="4"/>
      <c r="L18" s="1"/>
      <c r="O18" s="77"/>
      <c r="P18" s="77"/>
      <c r="Q18" s="8"/>
      <c r="T18" s="1"/>
      <c r="U18" s="1"/>
      <c r="V18" s="1"/>
      <c r="X18" s="1"/>
      <c r="Y18" s="1"/>
      <c r="AI18" s="11"/>
      <c r="AJ18" s="11"/>
    </row>
    <row r="19" spans="1:36" x14ac:dyDescent="0.4">
      <c r="A19" s="4">
        <v>11</v>
      </c>
      <c r="B19" s="132">
        <v>3.2374431708220332E-3</v>
      </c>
      <c r="C19" s="132">
        <v>2.9052521278426892E-3</v>
      </c>
      <c r="D19" s="1"/>
      <c r="E19" s="1"/>
      <c r="G19" s="9"/>
      <c r="H19" s="6"/>
      <c r="I19" s="6"/>
      <c r="K19" s="4"/>
      <c r="L19" s="1"/>
      <c r="O19" s="77"/>
      <c r="P19" s="77"/>
      <c r="Q19" s="8"/>
      <c r="T19" s="1"/>
      <c r="U19" s="1"/>
      <c r="V19" s="1"/>
      <c r="X19" s="1"/>
      <c r="Y19" s="1"/>
      <c r="AI19" s="11"/>
      <c r="AJ19" s="11"/>
    </row>
    <row r="20" spans="1:36" x14ac:dyDescent="0.4">
      <c r="A20" s="4">
        <v>12</v>
      </c>
      <c r="B20" s="132">
        <v>3.2374431708220332E-3</v>
      </c>
      <c r="C20" s="132">
        <v>2.9052521278426892E-3</v>
      </c>
      <c r="D20" s="1"/>
      <c r="E20" s="1"/>
      <c r="G20" s="8"/>
      <c r="H20" s="6"/>
      <c r="I20" s="6"/>
      <c r="K20" s="4"/>
      <c r="L20" s="1"/>
      <c r="O20" s="77"/>
      <c r="P20" s="77"/>
      <c r="Q20" s="8"/>
      <c r="T20" s="1"/>
      <c r="U20" s="1"/>
      <c r="V20" s="1"/>
      <c r="X20" s="1"/>
      <c r="Y20" s="1"/>
      <c r="AI20" s="11"/>
      <c r="AJ20" s="11"/>
    </row>
    <row r="21" spans="1:36" x14ac:dyDescent="0.4">
      <c r="A21" s="4">
        <v>13</v>
      </c>
      <c r="B21" s="132">
        <v>3.2374431708220332E-3</v>
      </c>
      <c r="C21" s="132">
        <v>2.9052521278426892E-3</v>
      </c>
      <c r="D21" s="1"/>
      <c r="E21" s="1"/>
      <c r="H21" s="6"/>
      <c r="I21" s="6"/>
      <c r="K21" s="4"/>
      <c r="L21" s="1"/>
      <c r="O21" s="77"/>
      <c r="P21" s="77"/>
      <c r="Q21" s="8"/>
      <c r="T21" s="1"/>
      <c r="U21" s="1"/>
      <c r="V21" s="1"/>
      <c r="X21" s="1"/>
      <c r="Y21" s="1"/>
      <c r="AI21" s="11"/>
      <c r="AJ21" s="11"/>
    </row>
    <row r="22" spans="1:36" x14ac:dyDescent="0.4">
      <c r="A22" s="4">
        <v>14</v>
      </c>
      <c r="B22" s="132">
        <v>3.2374431708220332E-3</v>
      </c>
      <c r="C22" s="132">
        <v>2.9052521278426892E-3</v>
      </c>
      <c r="D22" s="1"/>
      <c r="E22" s="1"/>
      <c r="H22" s="6"/>
      <c r="I22" s="6"/>
      <c r="K22" s="4"/>
      <c r="L22" s="1"/>
      <c r="O22" s="77"/>
      <c r="P22" s="77"/>
      <c r="Q22" s="8"/>
      <c r="T22" s="1"/>
      <c r="U22" s="1"/>
      <c r="V22" s="1"/>
      <c r="X22" s="1"/>
      <c r="Y22" s="1"/>
      <c r="AI22" s="11"/>
      <c r="AJ22" s="11"/>
    </row>
    <row r="23" spans="1:36" x14ac:dyDescent="0.4">
      <c r="A23" s="4">
        <v>15</v>
      </c>
      <c r="B23" s="132">
        <v>3.2374431708220332E-3</v>
      </c>
      <c r="C23" s="132">
        <v>2.9052521278426892E-3</v>
      </c>
      <c r="D23" s="1"/>
      <c r="E23" s="1"/>
      <c r="H23" s="6"/>
      <c r="I23" s="6"/>
      <c r="K23" s="4"/>
      <c r="L23" s="1"/>
      <c r="O23" s="77"/>
      <c r="P23" s="77"/>
      <c r="Q23" s="8"/>
      <c r="T23" s="1"/>
      <c r="U23" s="1"/>
      <c r="V23" s="1"/>
      <c r="X23" s="1"/>
      <c r="Y23" s="1"/>
      <c r="AI23" s="11"/>
      <c r="AJ23" s="11"/>
    </row>
    <row r="24" spans="1:36" x14ac:dyDescent="0.4">
      <c r="A24" s="4">
        <v>16</v>
      </c>
      <c r="B24" s="133">
        <v>3.2374431708220332E-3</v>
      </c>
      <c r="C24" s="133">
        <v>2.9052521278426892E-3</v>
      </c>
      <c r="D24" s="1"/>
      <c r="E24" s="1"/>
      <c r="H24" s="6"/>
      <c r="I24" s="6"/>
      <c r="K24" s="4"/>
      <c r="L24" s="1"/>
      <c r="O24" s="77"/>
      <c r="P24" s="77"/>
      <c r="Q24" s="8"/>
      <c r="T24" s="1"/>
      <c r="U24" s="1"/>
      <c r="V24" s="1"/>
      <c r="X24" s="1"/>
      <c r="Y24" s="1"/>
      <c r="AI24" s="11"/>
      <c r="AJ24" s="11"/>
    </row>
    <row r="25" spans="1:36" x14ac:dyDescent="0.4">
      <c r="A25" s="4">
        <v>17</v>
      </c>
      <c r="B25" s="133">
        <v>3.2374431708220332E-3</v>
      </c>
      <c r="C25" s="133">
        <v>2.9052521278426892E-3</v>
      </c>
      <c r="D25" s="1"/>
      <c r="E25" s="1"/>
      <c r="H25" s="6"/>
      <c r="I25" s="6"/>
      <c r="K25" s="4"/>
      <c r="L25" s="1"/>
      <c r="O25" s="77"/>
      <c r="P25" s="77"/>
      <c r="Q25" s="8"/>
      <c r="T25" s="1"/>
      <c r="U25" s="1"/>
      <c r="V25" s="1"/>
      <c r="X25" s="1"/>
      <c r="Y25" s="1"/>
      <c r="AI25" s="11"/>
      <c r="AJ25" s="11"/>
    </row>
    <row r="26" spans="1:36" x14ac:dyDescent="0.4">
      <c r="A26" s="4">
        <v>18</v>
      </c>
      <c r="B26" s="132">
        <v>3.2374431708220332E-3</v>
      </c>
      <c r="C26" s="132">
        <v>3.2270177271483342E-4</v>
      </c>
      <c r="D26" s="1"/>
      <c r="E26" s="1"/>
      <c r="H26" s="6"/>
      <c r="I26" s="6"/>
      <c r="K26" s="4"/>
      <c r="L26" s="1"/>
      <c r="O26" s="77"/>
      <c r="P26" s="77"/>
      <c r="Q26" s="8"/>
      <c r="R26" s="2"/>
      <c r="T26" s="1"/>
      <c r="U26" s="1"/>
      <c r="V26" s="1"/>
      <c r="X26" s="1"/>
      <c r="Y26" s="1"/>
      <c r="AI26" s="11"/>
      <c r="AJ26" s="11"/>
    </row>
    <row r="27" spans="1:36" x14ac:dyDescent="0.4">
      <c r="A27" s="4">
        <v>19</v>
      </c>
      <c r="B27" s="132">
        <v>3.2374431708220332E-3</v>
      </c>
      <c r="C27" s="132">
        <v>-2.2598485824130224E-3</v>
      </c>
      <c r="D27" s="1"/>
      <c r="E27" s="1"/>
      <c r="H27" s="6"/>
      <c r="I27" s="6"/>
      <c r="K27" s="4"/>
      <c r="L27" s="1"/>
      <c r="O27" s="77"/>
      <c r="P27" s="77"/>
      <c r="Q27" s="8"/>
      <c r="R27" s="2"/>
      <c r="T27" s="1"/>
      <c r="U27" s="1"/>
      <c r="V27" s="1"/>
      <c r="X27" s="1"/>
      <c r="Y27" s="1"/>
      <c r="AI27" s="11"/>
      <c r="AJ27" s="11"/>
    </row>
    <row r="28" spans="1:36" x14ac:dyDescent="0.4">
      <c r="A28" s="4">
        <v>20</v>
      </c>
      <c r="B28" s="132">
        <v>3.2374431708220332E-3</v>
      </c>
      <c r="C28" s="132">
        <v>-4.8423989375408778E-3</v>
      </c>
      <c r="D28" s="1"/>
      <c r="E28" s="1"/>
      <c r="H28" s="6"/>
      <c r="I28" s="6"/>
      <c r="K28" s="4"/>
      <c r="L28" s="1"/>
      <c r="O28" s="77"/>
      <c r="P28" s="77"/>
      <c r="Q28" s="8"/>
      <c r="R28" s="2"/>
      <c r="T28" s="1"/>
      <c r="U28" s="1"/>
      <c r="V28" s="1"/>
      <c r="X28" s="1"/>
      <c r="Y28" s="1"/>
      <c r="AI28" s="11"/>
      <c r="AJ28" s="11"/>
    </row>
    <row r="29" spans="1:36" x14ac:dyDescent="0.4">
      <c r="A29" s="4">
        <v>21</v>
      </c>
      <c r="B29" s="132">
        <v>1.6813113504883378E-3</v>
      </c>
      <c r="C29" s="132">
        <v>-7.4249492926687331E-3</v>
      </c>
      <c r="D29" s="1"/>
      <c r="E29" s="1"/>
      <c r="H29" s="6"/>
      <c r="I29" s="6"/>
      <c r="K29" s="4"/>
      <c r="L29" s="1"/>
      <c r="O29" s="77"/>
      <c r="P29" s="77"/>
      <c r="Q29" s="8"/>
      <c r="R29" s="2"/>
      <c r="T29" s="1"/>
      <c r="U29" s="1"/>
      <c r="V29" s="1"/>
      <c r="X29" s="1"/>
      <c r="Y29" s="1"/>
      <c r="AI29" s="11"/>
      <c r="AJ29" s="11"/>
    </row>
    <row r="30" spans="1:36" x14ac:dyDescent="0.4">
      <c r="A30" s="4">
        <v>22</v>
      </c>
      <c r="B30" s="132">
        <v>1.2517953015464241E-4</v>
      </c>
      <c r="C30" s="132">
        <v>-1.000749964779659E-2</v>
      </c>
      <c r="D30" s="1"/>
      <c r="E30" s="1"/>
      <c r="H30" s="6"/>
      <c r="I30" s="6"/>
      <c r="K30" s="4"/>
      <c r="L30" s="1"/>
      <c r="O30" s="77"/>
      <c r="P30" s="77"/>
      <c r="Q30" s="8"/>
      <c r="R30" s="2"/>
      <c r="T30" s="1"/>
      <c r="U30" s="1"/>
      <c r="V30" s="1"/>
      <c r="X30" s="1"/>
      <c r="Y30" s="1"/>
      <c r="AI30" s="11"/>
      <c r="AJ30" s="11"/>
    </row>
    <row r="31" spans="1:36" x14ac:dyDescent="0.4">
      <c r="A31" s="4">
        <v>23</v>
      </c>
      <c r="B31" s="132">
        <v>-1.430952290179053E-3</v>
      </c>
      <c r="C31" s="132">
        <v>-1.000749964779659E-2</v>
      </c>
      <c r="D31" s="1"/>
      <c r="E31" s="1"/>
      <c r="H31" s="6"/>
      <c r="I31" s="6"/>
      <c r="K31" s="4"/>
      <c r="L31" s="1"/>
      <c r="O31" s="77"/>
      <c r="P31" s="77"/>
      <c r="Q31" s="8"/>
      <c r="R31" s="2"/>
      <c r="T31" s="1"/>
      <c r="U31" s="1"/>
      <c r="V31" s="1"/>
      <c r="X31" s="1"/>
      <c r="Y31" s="1"/>
      <c r="AI31" s="11"/>
      <c r="AJ31" s="11"/>
    </row>
    <row r="32" spans="1:36" x14ac:dyDescent="0.4">
      <c r="A32" s="4">
        <v>24</v>
      </c>
      <c r="B32" s="132">
        <v>-2.9870841105127484E-3</v>
      </c>
      <c r="C32" s="132">
        <v>-1.000749964779659E-2</v>
      </c>
      <c r="D32" s="1"/>
      <c r="E32" s="1"/>
      <c r="H32" s="6"/>
      <c r="I32" s="6"/>
      <c r="K32" s="4"/>
      <c r="L32" s="1"/>
      <c r="O32" s="77"/>
      <c r="P32" s="77"/>
      <c r="Q32" s="8"/>
      <c r="R32" s="2"/>
      <c r="T32" s="1"/>
      <c r="U32" s="1"/>
      <c r="V32" s="1"/>
      <c r="X32" s="1"/>
      <c r="Y32" s="1"/>
      <c r="AI32" s="11"/>
      <c r="AJ32" s="11"/>
    </row>
    <row r="33" spans="1:36" x14ac:dyDescent="0.4">
      <c r="A33" s="4">
        <v>25</v>
      </c>
      <c r="B33" s="132">
        <v>-4.5432159308464439E-3</v>
      </c>
      <c r="C33" s="132">
        <v>-1.000749964779659E-2</v>
      </c>
      <c r="D33" s="1"/>
      <c r="E33" s="1"/>
      <c r="H33" s="6"/>
      <c r="I33" s="6"/>
      <c r="K33" s="4"/>
      <c r="L33" s="1"/>
      <c r="O33" s="77"/>
      <c r="P33" s="77"/>
      <c r="Q33" s="8"/>
      <c r="R33" s="2"/>
      <c r="T33" s="1"/>
      <c r="U33" s="1"/>
      <c r="V33" s="1"/>
      <c r="X33" s="1"/>
      <c r="Y33" s="1"/>
      <c r="AI33" s="11"/>
      <c r="AJ33" s="11"/>
    </row>
    <row r="34" spans="1:36" x14ac:dyDescent="0.4">
      <c r="A34" s="4">
        <v>26</v>
      </c>
      <c r="B34" s="132">
        <v>-6.0993477511801395E-3</v>
      </c>
      <c r="C34" s="132">
        <v>-1.000749964779659E-2</v>
      </c>
      <c r="D34" s="1"/>
      <c r="E34" s="1"/>
      <c r="H34" s="6"/>
      <c r="I34" s="6"/>
      <c r="K34" s="4"/>
      <c r="L34" s="1"/>
      <c r="O34" s="77"/>
      <c r="P34" s="77"/>
      <c r="Q34" s="8"/>
      <c r="R34" s="2"/>
      <c r="T34" s="1"/>
      <c r="U34" s="1"/>
      <c r="V34" s="1"/>
      <c r="X34" s="1"/>
      <c r="Y34" s="1"/>
      <c r="AI34" s="11"/>
      <c r="AJ34" s="11"/>
    </row>
    <row r="35" spans="1:36" x14ac:dyDescent="0.4">
      <c r="A35" s="4">
        <v>27</v>
      </c>
      <c r="B35" s="132">
        <v>-7.6554795715138351E-3</v>
      </c>
      <c r="C35" s="132">
        <v>-1.000749964779659E-2</v>
      </c>
      <c r="D35" s="1"/>
      <c r="E35" s="1"/>
      <c r="H35" s="6"/>
      <c r="I35" s="6"/>
      <c r="K35" s="4"/>
      <c r="L35" s="1"/>
      <c r="O35" s="77"/>
      <c r="P35" s="77"/>
      <c r="Q35" s="8"/>
      <c r="R35" s="2"/>
      <c r="T35" s="1"/>
      <c r="U35" s="1"/>
      <c r="V35" s="1"/>
      <c r="X35" s="1"/>
      <c r="Y35" s="1"/>
      <c r="AI35" s="11"/>
      <c r="AJ35" s="11"/>
    </row>
    <row r="36" spans="1:36" x14ac:dyDescent="0.4">
      <c r="A36" s="4">
        <v>28</v>
      </c>
      <c r="B36" s="132">
        <v>-9.2116113918475299E-3</v>
      </c>
      <c r="C36" s="132">
        <v>-1.000749964779659E-2</v>
      </c>
      <c r="D36" s="1"/>
      <c r="E36" s="1"/>
      <c r="H36" s="6"/>
      <c r="I36" s="6"/>
      <c r="K36" s="4"/>
      <c r="L36" s="1"/>
      <c r="O36" s="77"/>
      <c r="P36" s="77"/>
      <c r="Q36" s="8"/>
      <c r="R36" s="2"/>
      <c r="T36" s="1"/>
      <c r="U36" s="1"/>
      <c r="V36" s="1"/>
      <c r="X36" s="1"/>
      <c r="Y36" s="1"/>
      <c r="AI36" s="11"/>
      <c r="AJ36" s="11"/>
    </row>
    <row r="37" spans="1:36" x14ac:dyDescent="0.4">
      <c r="A37" s="4">
        <v>29</v>
      </c>
      <c r="B37" s="132">
        <v>-1.0767743212181225E-2</v>
      </c>
      <c r="C37" s="132">
        <v>-1.000749964779659E-2</v>
      </c>
      <c r="D37" s="1"/>
      <c r="E37" s="1"/>
      <c r="H37" s="6"/>
      <c r="I37" s="6"/>
      <c r="K37" s="4"/>
      <c r="L37" s="1"/>
      <c r="O37" s="77"/>
      <c r="P37" s="77"/>
      <c r="Q37" s="8"/>
      <c r="R37" s="2"/>
      <c r="T37" s="1"/>
      <c r="U37" s="1"/>
      <c r="V37" s="1"/>
      <c r="X37" s="1"/>
      <c r="Y37" s="1"/>
      <c r="AI37" s="11"/>
      <c r="AJ37" s="11"/>
    </row>
    <row r="38" spans="1:36" x14ac:dyDescent="0.4">
      <c r="A38" s="4">
        <v>30</v>
      </c>
      <c r="B38" s="132">
        <v>-1.2323875032514921E-2</v>
      </c>
      <c r="C38" s="132">
        <v>-1.000749964779659E-2</v>
      </c>
      <c r="D38" s="1"/>
      <c r="E38" s="1"/>
      <c r="H38" s="6"/>
      <c r="I38" s="6"/>
      <c r="K38" s="4"/>
      <c r="L38" s="1"/>
      <c r="O38" s="77"/>
      <c r="P38" s="77"/>
      <c r="Q38" s="8"/>
      <c r="R38" s="2"/>
      <c r="T38" s="1"/>
      <c r="U38" s="1"/>
      <c r="V38" s="1"/>
      <c r="X38" s="1"/>
      <c r="Y38" s="1"/>
      <c r="AI38" s="11"/>
      <c r="AJ38" s="11"/>
    </row>
    <row r="39" spans="1:36" x14ac:dyDescent="0.4">
      <c r="A39" s="4">
        <v>31</v>
      </c>
      <c r="B39" s="132">
        <v>-1.2323875032514921E-2</v>
      </c>
      <c r="C39" s="132">
        <v>-1.000749964779659E-2</v>
      </c>
      <c r="D39" s="1"/>
      <c r="E39" s="1"/>
      <c r="H39" s="6"/>
      <c r="I39" s="6"/>
      <c r="K39" s="4"/>
      <c r="L39" s="1"/>
      <c r="O39" s="77"/>
      <c r="P39" s="77"/>
      <c r="Q39" s="8"/>
      <c r="R39" s="2"/>
      <c r="T39" s="1"/>
      <c r="U39" s="1"/>
      <c r="V39" s="1"/>
      <c r="X39" s="1"/>
      <c r="Y39" s="1"/>
      <c r="AI39" s="11"/>
      <c r="AJ39" s="11"/>
    </row>
    <row r="40" spans="1:36" x14ac:dyDescent="0.4">
      <c r="A40" s="4">
        <v>32</v>
      </c>
      <c r="B40" s="132">
        <v>-1.2323875032514921E-2</v>
      </c>
      <c r="C40" s="132">
        <v>-1.000749964779659E-2</v>
      </c>
      <c r="D40" s="1"/>
      <c r="E40" s="1"/>
      <c r="H40" s="6"/>
      <c r="I40" s="6"/>
      <c r="K40" s="4"/>
      <c r="L40" s="1"/>
      <c r="O40" s="77"/>
      <c r="P40" s="77"/>
      <c r="Q40" s="8"/>
      <c r="R40" s="2"/>
      <c r="T40" s="1"/>
      <c r="U40" s="1"/>
      <c r="V40" s="1"/>
      <c r="X40" s="1"/>
      <c r="Y40" s="1"/>
      <c r="AI40" s="11"/>
      <c r="AJ40" s="11"/>
    </row>
    <row r="41" spans="1:36" x14ac:dyDescent="0.4">
      <c r="A41" s="4">
        <v>33</v>
      </c>
      <c r="B41" s="132">
        <v>-1.2323875032514921E-2</v>
      </c>
      <c r="C41" s="132">
        <v>-1.000749964779659E-2</v>
      </c>
      <c r="D41" s="1"/>
      <c r="E41" s="1"/>
      <c r="H41" s="6"/>
      <c r="I41" s="6"/>
      <c r="K41" s="4"/>
      <c r="L41" s="1"/>
      <c r="O41" s="77"/>
      <c r="P41" s="77"/>
      <c r="Q41" s="8"/>
      <c r="R41" s="2"/>
      <c r="T41" s="1"/>
      <c r="U41" s="1"/>
      <c r="V41" s="1"/>
      <c r="X41" s="1"/>
      <c r="Y41" s="1"/>
      <c r="AI41" s="11"/>
      <c r="AJ41" s="11"/>
    </row>
    <row r="42" spans="1:36" x14ac:dyDescent="0.4">
      <c r="A42" s="4">
        <v>34</v>
      </c>
      <c r="B42" s="132">
        <v>-1.2323875032514921E-2</v>
      </c>
      <c r="C42" s="132">
        <v>-8.1907669461300393E-3</v>
      </c>
      <c r="D42" s="1"/>
      <c r="E42" s="1"/>
      <c r="H42" s="6"/>
      <c r="I42" s="6"/>
      <c r="K42" s="4"/>
      <c r="L42" s="1"/>
      <c r="O42" s="77"/>
      <c r="P42" s="77"/>
      <c r="Q42" s="8"/>
      <c r="R42" s="2"/>
      <c r="T42" s="1"/>
      <c r="U42" s="1"/>
      <c r="V42" s="1"/>
      <c r="X42" s="1"/>
      <c r="Y42" s="1"/>
      <c r="AI42" s="11"/>
      <c r="AJ42" s="11"/>
    </row>
    <row r="43" spans="1:36" x14ac:dyDescent="0.4">
      <c r="A43" s="4">
        <v>35</v>
      </c>
      <c r="B43" s="132">
        <v>-1.0986474057319106E-2</v>
      </c>
      <c r="C43" s="132">
        <v>-6.3740342444634892E-3</v>
      </c>
      <c r="D43" s="1"/>
      <c r="E43" s="1"/>
      <c r="H43" s="6"/>
      <c r="I43" s="6"/>
      <c r="K43" s="4"/>
      <c r="L43" s="1"/>
      <c r="O43" s="77"/>
      <c r="P43" s="77"/>
      <c r="Q43" s="8"/>
      <c r="R43" s="2"/>
      <c r="T43" s="1"/>
      <c r="U43" s="1"/>
      <c r="V43" s="1"/>
      <c r="X43" s="1"/>
      <c r="Y43" s="1"/>
      <c r="AI43" s="11"/>
      <c r="AJ43" s="11"/>
    </row>
    <row r="44" spans="1:36" x14ac:dyDescent="0.4">
      <c r="A44" s="4">
        <v>36</v>
      </c>
      <c r="B44" s="132">
        <v>-9.6490730821232901E-3</v>
      </c>
      <c r="C44" s="132">
        <v>-4.5573015427969391E-3</v>
      </c>
      <c r="D44" s="1"/>
      <c r="E44" s="1"/>
      <c r="H44" s="6"/>
      <c r="I44" s="6"/>
      <c r="K44" s="4"/>
      <c r="L44" s="1"/>
      <c r="O44" s="77"/>
      <c r="P44" s="77"/>
      <c r="Q44" s="8"/>
      <c r="R44" s="2"/>
      <c r="T44" s="1"/>
      <c r="U44" s="1"/>
      <c r="V44" s="1"/>
      <c r="X44" s="1"/>
      <c r="Y44" s="1"/>
      <c r="AI44" s="11"/>
      <c r="AJ44" s="11"/>
    </row>
    <row r="45" spans="1:36" x14ac:dyDescent="0.4">
      <c r="A45" s="4">
        <v>37</v>
      </c>
      <c r="B45" s="132">
        <v>-8.3116721069274747E-3</v>
      </c>
      <c r="C45" s="132">
        <v>-2.7405688411303889E-3</v>
      </c>
      <c r="D45" s="1"/>
      <c r="E45" s="1"/>
      <c r="H45" s="6"/>
      <c r="I45" s="6"/>
      <c r="K45" s="4"/>
      <c r="L45" s="1"/>
      <c r="O45" s="77"/>
      <c r="P45" s="77"/>
      <c r="Q45" s="8"/>
      <c r="R45" s="2"/>
      <c r="T45" s="1"/>
      <c r="U45" s="1"/>
      <c r="V45" s="1"/>
      <c r="X45" s="1"/>
      <c r="Y45" s="1"/>
      <c r="AI45" s="11"/>
      <c r="AJ45" s="11"/>
    </row>
    <row r="46" spans="1:36" x14ac:dyDescent="0.4">
      <c r="A46" s="4">
        <v>38</v>
      </c>
      <c r="B46" s="132">
        <v>-6.9742711317316601E-3</v>
      </c>
      <c r="C46" s="132">
        <v>-9.2383613946383863E-4</v>
      </c>
      <c r="D46" s="1"/>
      <c r="E46" s="1"/>
      <c r="H46" s="6"/>
      <c r="I46" s="6"/>
      <c r="K46" s="4"/>
      <c r="L46" s="1"/>
      <c r="O46" s="77"/>
      <c r="P46" s="77"/>
      <c r="Q46" s="8"/>
      <c r="R46" s="2"/>
      <c r="T46" s="1"/>
      <c r="U46" s="1"/>
      <c r="V46" s="1"/>
      <c r="X46" s="1"/>
      <c r="Y46" s="1"/>
      <c r="AI46" s="11"/>
      <c r="AJ46" s="11"/>
    </row>
    <row r="47" spans="1:36" x14ac:dyDescent="0.4">
      <c r="A47" s="4">
        <v>39</v>
      </c>
      <c r="B47" s="132">
        <v>-5.6368701565358455E-3</v>
      </c>
      <c r="C47" s="132">
        <v>8.928965622027117E-4</v>
      </c>
      <c r="D47" s="1"/>
      <c r="E47" s="1"/>
      <c r="H47" s="6"/>
      <c r="I47" s="6"/>
      <c r="K47" s="4"/>
      <c r="L47" s="1"/>
      <c r="O47" s="77"/>
      <c r="P47" s="77"/>
      <c r="Q47" s="8"/>
      <c r="R47" s="2"/>
      <c r="T47" s="1"/>
      <c r="U47" s="1"/>
      <c r="V47" s="1"/>
      <c r="X47" s="1"/>
      <c r="Y47" s="1"/>
      <c r="AI47" s="11"/>
      <c r="AJ47" s="11"/>
    </row>
    <row r="48" spans="1:36" x14ac:dyDescent="0.4">
      <c r="A48" s="4">
        <v>40</v>
      </c>
      <c r="B48" s="132">
        <v>-4.2994691813400309E-3</v>
      </c>
      <c r="C48" s="132">
        <v>2.7096292638692622E-3</v>
      </c>
      <c r="D48" s="1"/>
      <c r="E48" s="1"/>
      <c r="H48" s="6"/>
      <c r="I48" s="6"/>
      <c r="K48" s="4"/>
      <c r="L48" s="1"/>
      <c r="O48" s="77"/>
      <c r="P48" s="77"/>
      <c r="Q48" s="8"/>
      <c r="R48" s="2"/>
      <c r="T48" s="1"/>
      <c r="U48" s="1"/>
      <c r="V48" s="1"/>
      <c r="X48" s="1"/>
      <c r="Y48" s="1"/>
      <c r="AI48" s="11"/>
      <c r="AJ48" s="11"/>
    </row>
    <row r="49" spans="1:36" x14ac:dyDescent="0.4">
      <c r="A49" s="4">
        <v>41</v>
      </c>
      <c r="B49" s="132">
        <v>-2.9620682061442163E-3</v>
      </c>
      <c r="C49" s="132">
        <v>4.5263619655358123E-3</v>
      </c>
      <c r="D49" s="1"/>
      <c r="E49" s="1"/>
      <c r="H49" s="6"/>
      <c r="I49" s="6"/>
      <c r="K49" s="4"/>
      <c r="L49" s="1"/>
      <c r="O49" s="77"/>
      <c r="P49" s="77"/>
      <c r="Q49" s="8"/>
      <c r="R49" s="2"/>
      <c r="T49" s="1"/>
      <c r="U49" s="1"/>
      <c r="V49" s="1"/>
      <c r="X49" s="1"/>
      <c r="Y49" s="1"/>
      <c r="AI49" s="11"/>
      <c r="AJ49" s="11"/>
    </row>
    <row r="50" spans="1:36" x14ac:dyDescent="0.4">
      <c r="A50" s="4">
        <v>42</v>
      </c>
      <c r="B50" s="132">
        <v>-1.6246672309484015E-3</v>
      </c>
      <c r="C50" s="132">
        <v>6.3430946672023624E-3</v>
      </c>
      <c r="D50" s="1"/>
      <c r="E50" s="1"/>
      <c r="H50" s="6"/>
      <c r="I50" s="6"/>
      <c r="K50" s="4"/>
      <c r="L50" s="1"/>
      <c r="O50" s="77"/>
      <c r="P50" s="77"/>
      <c r="Q50" s="8"/>
      <c r="R50" s="2"/>
      <c r="T50" s="1"/>
      <c r="U50" s="1"/>
      <c r="V50" s="1"/>
      <c r="X50" s="1"/>
      <c r="Y50" s="1"/>
      <c r="AI50" s="11"/>
      <c r="AJ50" s="11"/>
    </row>
    <row r="51" spans="1:36" x14ac:dyDescent="0.4">
      <c r="A51" s="4">
        <v>43</v>
      </c>
      <c r="B51" s="132">
        <v>-2.8726625575258664E-4</v>
      </c>
      <c r="C51" s="132">
        <v>8.1598273688689126E-3</v>
      </c>
      <c r="D51" s="1"/>
      <c r="E51" s="1"/>
      <c r="H51" s="6"/>
      <c r="I51" s="6"/>
      <c r="K51" s="4"/>
      <c r="L51" s="1"/>
      <c r="O51" s="77"/>
      <c r="P51" s="77"/>
      <c r="Q51" s="8"/>
      <c r="R51" s="2"/>
      <c r="T51" s="1"/>
      <c r="U51" s="1"/>
      <c r="V51" s="1"/>
      <c r="X51" s="1"/>
      <c r="Y51" s="1"/>
      <c r="AI51" s="11"/>
      <c r="AJ51" s="11"/>
    </row>
    <row r="52" spans="1:36" x14ac:dyDescent="0.4">
      <c r="A52" s="4">
        <v>44</v>
      </c>
      <c r="B52" s="132">
        <v>1.0501347194432282E-3</v>
      </c>
      <c r="C52" s="132">
        <v>9.9765600705354635E-3</v>
      </c>
      <c r="D52" s="1"/>
      <c r="E52" s="1"/>
      <c r="H52" s="6"/>
      <c r="I52" s="6"/>
      <c r="K52" s="4"/>
      <c r="L52" s="1"/>
      <c r="O52" s="77"/>
      <c r="P52" s="77"/>
      <c r="Q52" s="8"/>
      <c r="R52" s="2"/>
      <c r="T52" s="1"/>
      <c r="U52" s="1"/>
      <c r="V52" s="1"/>
      <c r="X52" s="1"/>
      <c r="Y52" s="1"/>
      <c r="AI52" s="11"/>
      <c r="AJ52" s="11"/>
    </row>
    <row r="53" spans="1:36" x14ac:dyDescent="0.4">
      <c r="A53" s="4">
        <v>45</v>
      </c>
      <c r="B53" s="132">
        <v>2.387535694639043E-3</v>
      </c>
      <c r="C53" s="132">
        <v>1.1793292772202014E-2</v>
      </c>
      <c r="D53" s="1"/>
      <c r="E53" s="1"/>
      <c r="H53" s="6"/>
      <c r="I53" s="6"/>
      <c r="K53" s="4"/>
      <c r="L53" s="1"/>
      <c r="O53" s="77"/>
      <c r="P53" s="77"/>
      <c r="Q53" s="8"/>
      <c r="R53" s="2"/>
      <c r="T53" s="1"/>
      <c r="U53" s="1"/>
      <c r="V53" s="1"/>
      <c r="X53" s="1"/>
      <c r="Y53" s="1"/>
      <c r="AI53" s="11"/>
      <c r="AJ53" s="11"/>
    </row>
    <row r="54" spans="1:36" x14ac:dyDescent="0.4">
      <c r="A54" s="4">
        <v>46</v>
      </c>
      <c r="B54" s="132">
        <v>3.7249366698348576E-3</v>
      </c>
      <c r="C54" s="132">
        <v>1.1793292772202014E-2</v>
      </c>
      <c r="D54" s="1"/>
      <c r="E54" s="1"/>
      <c r="H54" s="6"/>
      <c r="I54" s="6"/>
      <c r="K54" s="4"/>
      <c r="L54" s="1"/>
      <c r="O54" s="77"/>
      <c r="P54" s="77"/>
      <c r="Q54" s="8"/>
      <c r="R54" s="2"/>
      <c r="T54" s="1"/>
      <c r="U54" s="1"/>
      <c r="V54" s="1"/>
      <c r="X54" s="1"/>
      <c r="Y54" s="1"/>
      <c r="AI54" s="11"/>
      <c r="AJ54" s="11"/>
    </row>
    <row r="55" spans="1:36" x14ac:dyDescent="0.4">
      <c r="A55" s="4">
        <v>47</v>
      </c>
      <c r="B55" s="132">
        <v>5.0623376450306722E-3</v>
      </c>
      <c r="C55" s="132">
        <v>1.1793292772202014E-2</v>
      </c>
      <c r="D55" s="1"/>
      <c r="E55" s="1"/>
      <c r="H55" s="6"/>
      <c r="I55" s="6"/>
      <c r="K55" s="4"/>
      <c r="L55" s="1"/>
      <c r="O55" s="77"/>
      <c r="P55" s="77"/>
      <c r="Q55" s="8"/>
      <c r="R55" s="2"/>
      <c r="T55" s="1"/>
      <c r="U55" s="1"/>
      <c r="V55" s="1"/>
      <c r="X55" s="1"/>
      <c r="Y55" s="1"/>
      <c r="AI55" s="11"/>
      <c r="AJ55" s="11"/>
    </row>
    <row r="56" spans="1:36" x14ac:dyDescent="0.4">
      <c r="A56" s="4">
        <v>48</v>
      </c>
      <c r="B56" s="132">
        <v>6.3997386202264868E-3</v>
      </c>
      <c r="C56" s="132">
        <v>1.1793292772202014E-2</v>
      </c>
      <c r="D56" s="1"/>
      <c r="E56" s="1"/>
      <c r="H56" s="6"/>
      <c r="I56" s="6"/>
      <c r="K56" s="4"/>
      <c r="L56" s="1"/>
      <c r="O56" s="77"/>
      <c r="P56" s="77"/>
      <c r="Q56" s="8"/>
      <c r="R56" s="2"/>
      <c r="T56" s="1"/>
      <c r="U56" s="1"/>
      <c r="V56" s="1"/>
      <c r="X56" s="1"/>
      <c r="Y56" s="1"/>
      <c r="AI56" s="11"/>
      <c r="AJ56" s="11"/>
    </row>
    <row r="57" spans="1:36" x14ac:dyDescent="0.4">
      <c r="A57" s="4">
        <v>49</v>
      </c>
      <c r="B57" s="132">
        <v>7.7371395954223014E-3</v>
      </c>
      <c r="C57" s="132">
        <v>1.1793292772202014E-2</v>
      </c>
      <c r="D57" s="1"/>
      <c r="E57" s="1"/>
      <c r="H57" s="6"/>
      <c r="I57" s="6"/>
      <c r="K57" s="4"/>
      <c r="L57" s="1"/>
      <c r="O57" s="77"/>
      <c r="P57" s="77"/>
      <c r="Q57" s="8"/>
      <c r="R57" s="2"/>
      <c r="T57" s="1"/>
      <c r="U57" s="1"/>
      <c r="V57" s="1"/>
      <c r="X57" s="1"/>
      <c r="Y57" s="1"/>
      <c r="AI57" s="11"/>
      <c r="AJ57" s="11"/>
    </row>
    <row r="58" spans="1:36" x14ac:dyDescent="0.4">
      <c r="A58" s="4">
        <v>50</v>
      </c>
      <c r="B58" s="132">
        <v>9.074540570618116E-3</v>
      </c>
      <c r="C58" s="132">
        <v>1.1793292772202014E-2</v>
      </c>
      <c r="D58" s="1"/>
      <c r="E58" s="1"/>
      <c r="H58" s="6"/>
      <c r="I58" s="6"/>
      <c r="K58" s="4"/>
      <c r="L58" s="1"/>
      <c r="O58" s="77"/>
      <c r="P58" s="77"/>
      <c r="Q58" s="8"/>
      <c r="R58" s="2"/>
      <c r="T58" s="1"/>
      <c r="U58" s="1"/>
      <c r="V58" s="1"/>
      <c r="X58" s="1"/>
      <c r="Y58" s="1"/>
      <c r="AI58" s="11"/>
      <c r="AJ58" s="11"/>
    </row>
    <row r="59" spans="1:36" x14ac:dyDescent="0.4">
      <c r="A59" s="4">
        <v>51</v>
      </c>
      <c r="B59" s="132">
        <v>9.074540570618116E-3</v>
      </c>
      <c r="C59" s="132">
        <v>1.1793292772202014E-2</v>
      </c>
      <c r="D59" s="1"/>
      <c r="E59" s="1"/>
      <c r="H59" s="6"/>
      <c r="I59" s="6"/>
      <c r="K59" s="4"/>
      <c r="L59" s="1"/>
      <c r="O59" s="77"/>
      <c r="P59" s="77"/>
      <c r="Q59" s="8"/>
      <c r="R59" s="2"/>
      <c r="T59" s="1"/>
      <c r="U59" s="1"/>
      <c r="V59" s="1"/>
      <c r="X59" s="1"/>
      <c r="Y59" s="1"/>
      <c r="AI59" s="11"/>
      <c r="AJ59" s="11"/>
    </row>
    <row r="60" spans="1:36" x14ac:dyDescent="0.4">
      <c r="A60" s="4">
        <v>52</v>
      </c>
      <c r="B60" s="132">
        <v>9.074540570618116E-3</v>
      </c>
      <c r="C60" s="132">
        <v>1.1793292772202014E-2</v>
      </c>
      <c r="D60" s="1"/>
      <c r="E60" s="1"/>
      <c r="H60" s="6"/>
      <c r="I60" s="6"/>
      <c r="K60" s="4"/>
      <c r="L60" s="1"/>
      <c r="O60" s="77"/>
      <c r="P60" s="77"/>
      <c r="Q60" s="8"/>
      <c r="R60" s="2"/>
      <c r="T60" s="1"/>
      <c r="U60" s="1"/>
      <c r="V60" s="1"/>
      <c r="X60" s="1"/>
      <c r="Y60" s="1"/>
      <c r="AI60" s="11"/>
      <c r="AJ60" s="11"/>
    </row>
    <row r="61" spans="1:36" x14ac:dyDescent="0.4">
      <c r="A61" s="4">
        <v>53</v>
      </c>
      <c r="B61" s="132">
        <v>9.074540570618116E-3</v>
      </c>
      <c r="C61" s="132">
        <v>1.1793292772202014E-2</v>
      </c>
      <c r="D61" s="1"/>
      <c r="E61" s="1"/>
      <c r="H61" s="6"/>
      <c r="I61" s="6"/>
      <c r="K61" s="4"/>
      <c r="L61" s="1"/>
      <c r="O61" s="77"/>
      <c r="P61" s="77"/>
      <c r="Q61" s="8"/>
      <c r="R61" s="2"/>
      <c r="T61" s="1"/>
      <c r="U61" s="1"/>
      <c r="V61" s="1"/>
      <c r="X61" s="1"/>
      <c r="Y61" s="1"/>
      <c r="AI61" s="11"/>
      <c r="AJ61" s="11"/>
    </row>
    <row r="62" spans="1:36" x14ac:dyDescent="0.4">
      <c r="A62" s="4">
        <v>54</v>
      </c>
      <c r="B62" s="132">
        <v>9.074540570618116E-3</v>
      </c>
      <c r="C62" s="132">
        <v>1.1793292772202014E-2</v>
      </c>
      <c r="D62" s="1"/>
      <c r="E62" s="1"/>
      <c r="H62" s="6"/>
      <c r="I62" s="6"/>
      <c r="K62" s="4"/>
      <c r="L62" s="1"/>
      <c r="O62" s="77"/>
      <c r="P62" s="77"/>
      <c r="Q62" s="8"/>
      <c r="R62" s="2"/>
      <c r="T62" s="1"/>
      <c r="U62" s="1"/>
      <c r="V62" s="1"/>
      <c r="X62" s="1"/>
      <c r="Y62" s="1"/>
      <c r="AI62" s="11"/>
      <c r="AJ62" s="11"/>
    </row>
    <row r="63" spans="1:36" x14ac:dyDescent="0.4">
      <c r="A63" s="4">
        <v>55</v>
      </c>
      <c r="B63" s="132">
        <v>9.074540570618116E-3</v>
      </c>
      <c r="C63" s="132">
        <v>1.1793292772202014E-2</v>
      </c>
      <c r="D63" s="1"/>
      <c r="E63" s="1"/>
      <c r="H63" s="6"/>
      <c r="I63" s="6"/>
      <c r="K63" s="4"/>
      <c r="L63" s="1"/>
      <c r="O63" s="77"/>
      <c r="P63" s="77"/>
      <c r="Q63" s="8"/>
      <c r="R63" s="2"/>
      <c r="T63" s="1"/>
      <c r="U63" s="1"/>
      <c r="V63" s="1"/>
      <c r="X63" s="1"/>
      <c r="Y63" s="1"/>
      <c r="AI63" s="11"/>
      <c r="AJ63" s="11"/>
    </row>
    <row r="64" spans="1:36" x14ac:dyDescent="0.4">
      <c r="A64" s="4">
        <v>56</v>
      </c>
      <c r="B64" s="132">
        <v>9.074540570618116E-3</v>
      </c>
      <c r="C64" s="132">
        <v>1.1793292772202014E-2</v>
      </c>
      <c r="D64" s="1"/>
      <c r="E64" s="1"/>
      <c r="H64" s="6"/>
      <c r="I64" s="6"/>
      <c r="K64" s="4"/>
      <c r="L64" s="1"/>
      <c r="O64" s="77"/>
      <c r="P64" s="77"/>
      <c r="Q64" s="8"/>
      <c r="R64" s="2"/>
      <c r="T64" s="1"/>
      <c r="U64" s="1"/>
      <c r="V64" s="1"/>
      <c r="X64" s="1"/>
      <c r="Y64" s="1"/>
      <c r="AI64" s="11"/>
      <c r="AJ64" s="11"/>
    </row>
    <row r="65" spans="1:36" x14ac:dyDescent="0.4">
      <c r="A65" s="4">
        <v>57</v>
      </c>
      <c r="B65" s="132">
        <v>9.074540570618116E-3</v>
      </c>
      <c r="C65" s="132">
        <v>1.1793292772202014E-2</v>
      </c>
      <c r="D65" s="1"/>
      <c r="E65" s="1"/>
      <c r="H65" s="6"/>
      <c r="I65" s="6"/>
      <c r="K65" s="4"/>
      <c r="L65" s="1"/>
      <c r="O65" s="77"/>
      <c r="P65" s="77"/>
      <c r="Q65" s="8"/>
      <c r="R65" s="2"/>
      <c r="T65" s="1"/>
      <c r="U65" s="1"/>
      <c r="V65" s="1"/>
      <c r="X65" s="1"/>
      <c r="Y65" s="1"/>
      <c r="AI65" s="11"/>
      <c r="AJ65" s="11"/>
    </row>
    <row r="66" spans="1:36" x14ac:dyDescent="0.4">
      <c r="A66" s="4">
        <v>58</v>
      </c>
      <c r="B66" s="132">
        <v>9.074540570618116E-3</v>
      </c>
      <c r="C66" s="132">
        <v>1.1793292772202014E-2</v>
      </c>
      <c r="D66" s="1"/>
      <c r="E66" s="1"/>
      <c r="H66" s="6"/>
      <c r="I66" s="6"/>
      <c r="K66" s="4"/>
      <c r="L66" s="1"/>
      <c r="O66" s="77"/>
      <c r="P66" s="77"/>
      <c r="Q66" s="8"/>
      <c r="R66" s="2"/>
      <c r="T66" s="1"/>
      <c r="U66" s="1"/>
      <c r="V66" s="1"/>
      <c r="X66" s="1"/>
      <c r="Y66" s="1"/>
      <c r="AI66" s="11"/>
      <c r="AJ66" s="11"/>
    </row>
    <row r="67" spans="1:36" x14ac:dyDescent="0.4">
      <c r="A67" s="4">
        <v>59</v>
      </c>
      <c r="B67" s="132">
        <v>9.074540570618116E-3</v>
      </c>
      <c r="C67" s="132">
        <v>1.1793292772202014E-2</v>
      </c>
      <c r="D67" s="1"/>
      <c r="E67" s="1"/>
      <c r="H67" s="6"/>
      <c r="I67" s="6"/>
      <c r="K67" s="4"/>
      <c r="L67" s="1"/>
      <c r="O67" s="77"/>
      <c r="P67" s="77"/>
      <c r="Q67" s="8"/>
      <c r="R67" s="2"/>
      <c r="T67" s="1"/>
      <c r="U67" s="1"/>
      <c r="V67" s="1"/>
      <c r="X67" s="1"/>
      <c r="Y67" s="1"/>
      <c r="AI67" s="11"/>
      <c r="AJ67" s="11"/>
    </row>
    <row r="68" spans="1:36" x14ac:dyDescent="0.4">
      <c r="A68" s="4">
        <v>60</v>
      </c>
      <c r="B68" s="132">
        <v>9.074540570618116E-3</v>
      </c>
      <c r="C68" s="132">
        <v>1.1793292772202014E-2</v>
      </c>
      <c r="D68" s="1"/>
      <c r="E68" s="1"/>
      <c r="H68" s="6"/>
      <c r="I68" s="6"/>
      <c r="K68" s="4"/>
      <c r="L68" s="1"/>
      <c r="O68" s="77"/>
      <c r="P68" s="77"/>
      <c r="Q68" s="8"/>
      <c r="R68" s="2"/>
      <c r="T68" s="1"/>
      <c r="U68" s="1"/>
      <c r="V68" s="1"/>
      <c r="X68" s="1"/>
      <c r="Y68" s="1"/>
      <c r="AI68" s="11"/>
      <c r="AJ68" s="11"/>
    </row>
    <row r="69" spans="1:36" x14ac:dyDescent="0.4">
      <c r="A69" s="4">
        <v>61</v>
      </c>
      <c r="B69" s="132">
        <v>9.074540570618116E-3</v>
      </c>
      <c r="C69" s="132">
        <v>1.1793292772202014E-2</v>
      </c>
      <c r="D69" s="1"/>
      <c r="E69" s="1"/>
      <c r="H69" s="6"/>
      <c r="I69" s="6"/>
      <c r="K69" s="4"/>
      <c r="L69" s="1"/>
      <c r="O69" s="77"/>
      <c r="P69" s="77"/>
      <c r="Q69" s="8"/>
      <c r="R69" s="2"/>
      <c r="T69" s="1"/>
      <c r="U69" s="1"/>
      <c r="V69" s="1"/>
      <c r="X69" s="1"/>
      <c r="Y69" s="1"/>
      <c r="AI69" s="11"/>
      <c r="AJ69" s="11"/>
    </row>
    <row r="70" spans="1:36" x14ac:dyDescent="0.4">
      <c r="A70" s="4">
        <v>62</v>
      </c>
      <c r="B70" s="132">
        <v>9.074540570618116E-3</v>
      </c>
      <c r="C70" s="132">
        <v>1.1793292772202014E-2</v>
      </c>
      <c r="D70" s="1"/>
      <c r="E70" s="1"/>
      <c r="H70" s="6"/>
      <c r="I70" s="6"/>
      <c r="K70" s="4"/>
      <c r="L70" s="1"/>
      <c r="O70" s="77"/>
      <c r="P70" s="77"/>
      <c r="Q70" s="8"/>
      <c r="R70" s="2"/>
      <c r="T70" s="1"/>
      <c r="U70" s="1"/>
      <c r="V70" s="1"/>
      <c r="X70" s="1"/>
      <c r="Y70" s="1"/>
      <c r="AI70" s="11"/>
      <c r="AJ70" s="11"/>
    </row>
    <row r="71" spans="1:36" x14ac:dyDescent="0.4">
      <c r="A71" s="4">
        <v>63</v>
      </c>
      <c r="B71" s="132">
        <v>9.074540570618116E-3</v>
      </c>
      <c r="C71" s="132">
        <v>1.1793292772202014E-2</v>
      </c>
      <c r="D71" s="1"/>
      <c r="E71" s="1"/>
      <c r="H71" s="6"/>
      <c r="I71" s="6"/>
      <c r="K71" s="4"/>
      <c r="L71" s="1"/>
      <c r="O71" s="77"/>
      <c r="P71" s="77"/>
      <c r="Q71" s="8"/>
      <c r="R71" s="2"/>
      <c r="T71" s="1"/>
      <c r="U71" s="1"/>
      <c r="V71" s="1"/>
      <c r="X71" s="1"/>
      <c r="Y71" s="1"/>
      <c r="AI71" s="11"/>
      <c r="AJ71" s="11"/>
    </row>
    <row r="72" spans="1:36" x14ac:dyDescent="0.4">
      <c r="A72" s="4">
        <v>64</v>
      </c>
      <c r="B72" s="132">
        <v>9.074540570618116E-3</v>
      </c>
      <c r="C72" s="132">
        <v>1.1793292772202014E-2</v>
      </c>
      <c r="D72" s="1"/>
      <c r="E72" s="1"/>
      <c r="H72" s="6"/>
      <c r="I72" s="6"/>
      <c r="K72" s="4"/>
      <c r="L72" s="1"/>
      <c r="O72" s="77"/>
      <c r="P72" s="77"/>
      <c r="Q72" s="8"/>
      <c r="R72" s="2"/>
      <c r="T72" s="1"/>
      <c r="U72" s="1"/>
      <c r="V72" s="1"/>
      <c r="X72" s="1"/>
      <c r="Y72" s="1"/>
      <c r="AI72" s="11"/>
      <c r="AJ72" s="11"/>
    </row>
    <row r="73" spans="1:36" x14ac:dyDescent="0.4">
      <c r="A73" s="4">
        <v>65</v>
      </c>
      <c r="B73" s="132">
        <v>9.074540570618116E-3</v>
      </c>
      <c r="C73" s="132">
        <v>1.1793292772202014E-2</v>
      </c>
      <c r="D73" s="1"/>
      <c r="E73" s="1"/>
      <c r="H73" s="6"/>
      <c r="I73" s="6"/>
      <c r="K73" s="4"/>
      <c r="L73" s="1"/>
      <c r="O73" s="77"/>
      <c r="P73" s="77"/>
      <c r="Q73" s="8"/>
      <c r="R73" s="2"/>
      <c r="T73" s="1"/>
      <c r="U73" s="1"/>
      <c r="V73" s="1"/>
      <c r="X73" s="1"/>
      <c r="Y73" s="1"/>
      <c r="AI73" s="11"/>
      <c r="AJ73" s="11"/>
    </row>
    <row r="74" spans="1:36" x14ac:dyDescent="0.4">
      <c r="A74" s="4">
        <v>66</v>
      </c>
      <c r="B74" s="132">
        <v>9.074540570618116E-3</v>
      </c>
      <c r="C74" s="132">
        <v>1.1793292772202014E-2</v>
      </c>
      <c r="D74" s="1"/>
      <c r="E74" s="1"/>
      <c r="H74" s="6"/>
      <c r="I74" s="6"/>
      <c r="K74" s="4"/>
      <c r="L74" s="1"/>
      <c r="O74" s="77"/>
      <c r="P74" s="77"/>
      <c r="Q74" s="8"/>
      <c r="R74" s="2"/>
      <c r="T74" s="1"/>
      <c r="U74" s="1"/>
      <c r="V74" s="1"/>
      <c r="X74" s="1"/>
      <c r="Y74" s="1"/>
      <c r="AI74" s="11"/>
      <c r="AJ74" s="11"/>
    </row>
    <row r="75" spans="1:36" x14ac:dyDescent="0.4">
      <c r="A75" s="4">
        <v>67</v>
      </c>
      <c r="B75" s="132">
        <v>9.074540570618116E-3</v>
      </c>
      <c r="C75" s="132">
        <v>1.1793292772202014E-2</v>
      </c>
      <c r="D75" s="1"/>
      <c r="E75" s="1"/>
      <c r="H75" s="6"/>
      <c r="I75" s="6"/>
      <c r="K75" s="4"/>
      <c r="L75" s="1"/>
      <c r="O75" s="77"/>
      <c r="P75" s="77"/>
      <c r="Q75" s="8"/>
      <c r="R75" s="2"/>
      <c r="T75" s="1"/>
      <c r="U75" s="1"/>
      <c r="V75" s="1"/>
      <c r="X75" s="1"/>
      <c r="Y75" s="1"/>
      <c r="AI75" s="11"/>
      <c r="AJ75" s="11"/>
    </row>
    <row r="76" spans="1:36" x14ac:dyDescent="0.4">
      <c r="A76" s="4">
        <v>68</v>
      </c>
      <c r="B76" s="132">
        <v>9.074540570618116E-3</v>
      </c>
      <c r="C76" s="132">
        <v>1.1793292772202014E-2</v>
      </c>
      <c r="D76" s="1"/>
      <c r="E76" s="1"/>
      <c r="H76" s="6"/>
      <c r="I76" s="6"/>
      <c r="K76" s="4"/>
      <c r="L76" s="1"/>
      <c r="O76" s="77"/>
      <c r="P76" s="77"/>
      <c r="Q76" s="8"/>
      <c r="R76" s="2"/>
      <c r="T76" s="1"/>
      <c r="U76" s="1"/>
      <c r="V76" s="1"/>
      <c r="X76" s="1"/>
      <c r="Y76" s="1"/>
      <c r="AI76" s="11"/>
      <c r="AJ76" s="11"/>
    </row>
    <row r="77" spans="1:36" x14ac:dyDescent="0.4">
      <c r="A77" s="4">
        <v>69</v>
      </c>
      <c r="B77" s="132">
        <v>9.074540570618116E-3</v>
      </c>
      <c r="C77" s="132">
        <v>1.1793292772202014E-2</v>
      </c>
      <c r="D77" s="1"/>
      <c r="E77" s="1"/>
      <c r="H77" s="6"/>
      <c r="I77" s="6"/>
      <c r="K77" s="4"/>
      <c r="L77" s="1"/>
      <c r="O77" s="77"/>
      <c r="P77" s="77"/>
      <c r="Q77" s="8"/>
      <c r="R77" s="2"/>
      <c r="T77" s="1"/>
      <c r="U77" s="1"/>
      <c r="V77" s="1"/>
      <c r="X77" s="1"/>
      <c r="Y77" s="1"/>
      <c r="AI77" s="11"/>
      <c r="AJ77" s="11"/>
    </row>
    <row r="78" spans="1:36" x14ac:dyDescent="0.4">
      <c r="A78" s="4">
        <v>70</v>
      </c>
      <c r="B78" s="132">
        <v>9.074540570618116E-3</v>
      </c>
      <c r="C78" s="132">
        <v>1.1793292772202014E-2</v>
      </c>
      <c r="D78" s="1"/>
      <c r="E78" s="1"/>
      <c r="H78" s="6"/>
      <c r="I78" s="6"/>
      <c r="K78" s="4"/>
      <c r="L78" s="1"/>
      <c r="O78" s="77"/>
      <c r="P78" s="77"/>
      <c r="Q78" s="8"/>
      <c r="R78" s="2"/>
      <c r="T78" s="1"/>
      <c r="U78" s="1"/>
      <c r="V78" s="1"/>
      <c r="X78" s="1"/>
      <c r="Y78" s="1"/>
      <c r="AI78" s="11"/>
      <c r="AJ78" s="11"/>
    </row>
    <row r="79" spans="1:36" x14ac:dyDescent="0.4">
      <c r="A79" s="4">
        <v>71</v>
      </c>
      <c r="B79" s="132">
        <v>9.074540570618116E-3</v>
      </c>
      <c r="C79" s="132">
        <v>1.1793292772202014E-2</v>
      </c>
      <c r="D79" s="1"/>
      <c r="E79" s="1"/>
      <c r="H79" s="6"/>
      <c r="I79" s="6"/>
      <c r="K79" s="4"/>
      <c r="L79" s="1"/>
      <c r="O79" s="77"/>
      <c r="P79" s="77"/>
      <c r="Q79" s="8"/>
      <c r="R79" s="2"/>
      <c r="T79" s="1"/>
      <c r="U79" s="1"/>
      <c r="V79" s="1"/>
      <c r="X79" s="1"/>
      <c r="Y79" s="1"/>
      <c r="AI79" s="11"/>
      <c r="AJ79" s="11"/>
    </row>
    <row r="80" spans="1:36" x14ac:dyDescent="0.4">
      <c r="A80" s="4">
        <v>72</v>
      </c>
      <c r="B80" s="132">
        <v>9.074540570618116E-3</v>
      </c>
      <c r="C80" s="132">
        <v>1.1793292772202014E-2</v>
      </c>
      <c r="D80" s="1"/>
      <c r="E80" s="1"/>
      <c r="H80" s="6"/>
      <c r="I80" s="6"/>
      <c r="K80" s="4"/>
      <c r="L80" s="1"/>
      <c r="O80" s="77"/>
      <c r="P80" s="77"/>
      <c r="Q80" s="8"/>
      <c r="R80" s="2"/>
      <c r="T80" s="1"/>
      <c r="U80" s="1"/>
      <c r="V80" s="1"/>
      <c r="X80" s="1"/>
      <c r="Y80" s="1"/>
      <c r="AI80" s="11"/>
      <c r="AJ80" s="11"/>
    </row>
    <row r="81" spans="1:36" x14ac:dyDescent="0.4">
      <c r="A81" s="4">
        <v>73</v>
      </c>
      <c r="B81" s="132">
        <v>9.074540570618116E-3</v>
      </c>
      <c r="C81" s="132">
        <v>1.1793292772202014E-2</v>
      </c>
      <c r="D81" s="1"/>
      <c r="E81" s="1"/>
      <c r="H81" s="6"/>
      <c r="I81" s="6"/>
      <c r="K81" s="4"/>
      <c r="L81" s="1"/>
      <c r="O81" s="77"/>
      <c r="P81" s="77"/>
      <c r="Q81" s="8"/>
      <c r="R81" s="2"/>
      <c r="T81" s="1"/>
      <c r="U81" s="1"/>
      <c r="V81" s="1"/>
      <c r="X81" s="1"/>
      <c r="Y81" s="1"/>
      <c r="AI81" s="11"/>
      <c r="AJ81" s="11"/>
    </row>
    <row r="82" spans="1:36" x14ac:dyDescent="0.4">
      <c r="A82" s="4">
        <v>74</v>
      </c>
      <c r="B82" s="132">
        <v>9.074540570618116E-3</v>
      </c>
      <c r="C82" s="132">
        <v>1.1793292772202014E-2</v>
      </c>
      <c r="D82" s="1"/>
      <c r="E82" s="1"/>
      <c r="H82" s="6"/>
      <c r="I82" s="6"/>
      <c r="K82" s="4"/>
      <c r="L82" s="1"/>
      <c r="O82" s="77"/>
      <c r="P82" s="77"/>
      <c r="Q82" s="8"/>
      <c r="R82" s="2"/>
      <c r="T82" s="1"/>
      <c r="U82" s="1"/>
      <c r="V82" s="1"/>
      <c r="X82" s="1"/>
      <c r="Y82" s="1"/>
      <c r="AI82" s="11"/>
      <c r="AJ82" s="11"/>
    </row>
    <row r="83" spans="1:36" x14ac:dyDescent="0.4">
      <c r="A83" s="4">
        <v>75</v>
      </c>
      <c r="B83" s="132">
        <v>9.074540570618116E-3</v>
      </c>
      <c r="C83" s="132">
        <v>1.1793292772202014E-2</v>
      </c>
      <c r="D83" s="1"/>
      <c r="E83" s="1"/>
      <c r="H83" s="6"/>
      <c r="I83" s="6"/>
      <c r="K83" s="4"/>
      <c r="L83" s="1"/>
      <c r="O83" s="77"/>
      <c r="P83" s="77"/>
      <c r="Q83" s="8"/>
      <c r="R83" s="2"/>
      <c r="T83" s="1"/>
      <c r="U83" s="1"/>
      <c r="V83" s="1"/>
      <c r="X83" s="1"/>
      <c r="Y83" s="1"/>
      <c r="AI83" s="11"/>
      <c r="AJ83" s="11"/>
    </row>
    <row r="84" spans="1:36" x14ac:dyDescent="0.4">
      <c r="A84" s="4">
        <v>76</v>
      </c>
      <c r="B84" s="132">
        <v>9.074540570618116E-3</v>
      </c>
      <c r="C84" s="132">
        <v>1.0613963494981813E-2</v>
      </c>
      <c r="D84" s="1"/>
      <c r="E84" s="1"/>
      <c r="H84" s="6"/>
      <c r="I84" s="6"/>
      <c r="K84" s="4"/>
      <c r="L84" s="1"/>
      <c r="O84" s="77"/>
      <c r="P84" s="77"/>
      <c r="Q84" s="8"/>
      <c r="R84" s="2"/>
      <c r="T84" s="1"/>
      <c r="U84" s="1"/>
      <c r="V84" s="1"/>
      <c r="X84" s="1"/>
      <c r="Y84" s="1"/>
      <c r="AI84" s="11"/>
      <c r="AJ84" s="11"/>
    </row>
    <row r="85" spans="1:36" x14ac:dyDescent="0.4">
      <c r="A85" s="4">
        <v>77</v>
      </c>
      <c r="B85" s="132">
        <v>9.074540570618116E-3</v>
      </c>
      <c r="C85" s="132">
        <v>9.4346342177616116E-3</v>
      </c>
      <c r="D85" s="1"/>
      <c r="E85" s="1"/>
      <c r="H85" s="6"/>
      <c r="I85" s="6"/>
      <c r="K85" s="4"/>
      <c r="L85" s="1"/>
      <c r="O85" s="77"/>
      <c r="P85" s="77"/>
      <c r="Q85" s="8"/>
      <c r="R85" s="2"/>
      <c r="T85" s="1"/>
      <c r="U85" s="1"/>
      <c r="V85" s="1"/>
      <c r="X85" s="1"/>
      <c r="Y85" s="1"/>
      <c r="AI85" s="11"/>
      <c r="AJ85" s="11"/>
    </row>
    <row r="86" spans="1:36" x14ac:dyDescent="0.4">
      <c r="A86" s="4">
        <v>78</v>
      </c>
      <c r="B86" s="132">
        <v>9.074540570618116E-3</v>
      </c>
      <c r="C86" s="132">
        <v>8.2553049405414101E-3</v>
      </c>
      <c r="D86" s="1"/>
      <c r="E86" s="1"/>
      <c r="H86" s="6"/>
      <c r="I86" s="6"/>
      <c r="K86" s="4"/>
      <c r="L86" s="1"/>
      <c r="O86" s="77"/>
      <c r="P86" s="77"/>
      <c r="Q86" s="8"/>
      <c r="R86" s="2"/>
      <c r="T86" s="1"/>
      <c r="U86" s="1"/>
      <c r="V86" s="1"/>
      <c r="X86" s="1"/>
      <c r="Y86" s="1"/>
      <c r="AI86" s="11"/>
      <c r="AJ86" s="11"/>
    </row>
    <row r="87" spans="1:36" x14ac:dyDescent="0.4">
      <c r="A87" s="4">
        <v>79</v>
      </c>
      <c r="B87" s="132">
        <v>9.074540570618116E-3</v>
      </c>
      <c r="C87" s="132">
        <v>7.0759756633212087E-3</v>
      </c>
      <c r="D87" s="1"/>
      <c r="E87" s="1"/>
      <c r="H87" s="6"/>
      <c r="I87" s="6"/>
      <c r="K87" s="4"/>
      <c r="L87" s="1"/>
      <c r="O87" s="77"/>
      <c r="P87" s="77"/>
      <c r="Q87" s="8"/>
      <c r="R87" s="2"/>
      <c r="T87" s="1"/>
      <c r="U87" s="1"/>
      <c r="V87" s="1"/>
      <c r="X87" s="1"/>
      <c r="Y87" s="1"/>
      <c r="AI87" s="11"/>
      <c r="AJ87" s="11"/>
    </row>
    <row r="88" spans="1:36" x14ac:dyDescent="0.4">
      <c r="A88" s="4">
        <v>80</v>
      </c>
      <c r="B88" s="132">
        <v>7.562117142181763E-3</v>
      </c>
      <c r="C88" s="132">
        <v>5.8966463861010072E-3</v>
      </c>
      <c r="D88" s="1"/>
      <c r="E88" s="1"/>
      <c r="H88" s="6"/>
      <c r="I88" s="6"/>
      <c r="K88" s="4"/>
      <c r="L88" s="1"/>
      <c r="O88" s="77"/>
      <c r="P88" s="77"/>
      <c r="Q88" s="8"/>
      <c r="R88" s="2"/>
      <c r="T88" s="1"/>
      <c r="U88" s="1"/>
      <c r="V88" s="1"/>
      <c r="X88" s="1"/>
      <c r="Y88" s="1"/>
      <c r="AI88" s="11"/>
      <c r="AJ88" s="11"/>
    </row>
    <row r="89" spans="1:36" x14ac:dyDescent="0.4">
      <c r="A89" s="4">
        <v>81</v>
      </c>
      <c r="B89" s="132">
        <v>6.0496937137454101E-3</v>
      </c>
      <c r="C89" s="132">
        <v>4.7173171088808058E-3</v>
      </c>
      <c r="D89" s="1"/>
      <c r="E89" s="1"/>
      <c r="H89" s="6"/>
      <c r="I89" s="6"/>
      <c r="K89" s="4"/>
      <c r="L89" s="1"/>
      <c r="O89" s="77"/>
      <c r="P89" s="77"/>
      <c r="Q89" s="10"/>
      <c r="R89" s="2"/>
      <c r="T89" s="1"/>
      <c r="U89" s="1"/>
      <c r="V89" s="1"/>
      <c r="X89" s="1"/>
      <c r="Y89" s="1"/>
      <c r="AI89" s="11"/>
      <c r="AJ89" s="11"/>
    </row>
    <row r="90" spans="1:36" x14ac:dyDescent="0.4">
      <c r="A90" s="4">
        <v>82</v>
      </c>
      <c r="B90" s="132">
        <v>4.5372702853090571E-3</v>
      </c>
      <c r="C90" s="132">
        <v>3.5379878316606043E-3</v>
      </c>
      <c r="D90" s="1"/>
      <c r="E90" s="1"/>
      <c r="H90" s="6"/>
      <c r="I90" s="6"/>
      <c r="K90" s="4"/>
      <c r="L90" s="1"/>
      <c r="O90" s="77"/>
      <c r="P90" s="77"/>
      <c r="Q90" s="10"/>
      <c r="R90" s="2"/>
      <c r="T90" s="1"/>
      <c r="U90" s="1"/>
      <c r="V90" s="1"/>
      <c r="X90" s="1"/>
      <c r="Y90" s="1"/>
      <c r="AI90" s="11"/>
      <c r="AJ90" s="11"/>
    </row>
    <row r="91" spans="1:36" x14ac:dyDescent="0.4">
      <c r="A91" s="4">
        <v>83</v>
      </c>
      <c r="B91" s="132">
        <v>3.0248468568727042E-3</v>
      </c>
      <c r="C91" s="132">
        <v>2.3586585544404029E-3</v>
      </c>
      <c r="D91" s="1"/>
      <c r="E91" s="1"/>
      <c r="H91" s="6"/>
      <c r="I91" s="6"/>
      <c r="K91" s="4"/>
      <c r="L91" s="1"/>
      <c r="O91" s="77"/>
      <c r="P91" s="77"/>
      <c r="Q91" s="10"/>
      <c r="R91" s="2"/>
      <c r="T91" s="1"/>
      <c r="U91" s="1"/>
      <c r="V91" s="1"/>
      <c r="X91" s="1"/>
      <c r="Y91" s="1"/>
      <c r="AI91" s="11"/>
      <c r="AJ91" s="11"/>
    </row>
    <row r="92" spans="1:36" x14ac:dyDescent="0.4">
      <c r="A92" s="4">
        <v>84</v>
      </c>
      <c r="B92" s="132">
        <v>1.5124234284363514E-3</v>
      </c>
      <c r="C92" s="132">
        <v>1.1793292772202014E-3</v>
      </c>
      <c r="D92" s="1"/>
      <c r="E92" s="1"/>
      <c r="H92" s="6"/>
      <c r="I92" s="6"/>
      <c r="K92" s="4"/>
      <c r="L92" s="1"/>
      <c r="O92" s="77"/>
      <c r="P92" s="77"/>
      <c r="Q92" s="10"/>
      <c r="R92" s="2"/>
      <c r="T92" s="1"/>
      <c r="U92" s="1"/>
      <c r="V92" s="1"/>
      <c r="X92" s="1"/>
      <c r="Y92" s="1"/>
      <c r="AI92" s="11"/>
      <c r="AJ92" s="11"/>
    </row>
    <row r="93" spans="1:36" x14ac:dyDescent="0.4">
      <c r="A93" s="4">
        <v>85</v>
      </c>
      <c r="B93" s="132">
        <v>0</v>
      </c>
      <c r="C93" s="132">
        <v>0</v>
      </c>
      <c r="D93" s="1"/>
      <c r="E93" s="1"/>
      <c r="H93" s="6"/>
      <c r="I93" s="6"/>
      <c r="K93" s="4"/>
      <c r="L93" s="1"/>
      <c r="O93" s="77"/>
      <c r="P93" s="77"/>
      <c r="Q93" s="10"/>
      <c r="R93" s="2"/>
      <c r="T93" s="1"/>
      <c r="U93" s="1"/>
      <c r="V93" s="1"/>
      <c r="X93" s="1"/>
      <c r="Y93" s="1"/>
      <c r="AI93" s="11"/>
      <c r="AJ93" s="11"/>
    </row>
    <row r="94" spans="1:36" x14ac:dyDescent="0.4">
      <c r="A94" s="4">
        <v>86</v>
      </c>
      <c r="B94" s="132">
        <v>0</v>
      </c>
      <c r="C94" s="132">
        <v>0</v>
      </c>
      <c r="D94" s="1"/>
      <c r="E94" s="1"/>
      <c r="H94" s="6"/>
      <c r="I94" s="6"/>
      <c r="K94" s="4"/>
      <c r="L94" s="1"/>
      <c r="O94" s="77"/>
      <c r="P94" s="77"/>
      <c r="Q94" s="10"/>
      <c r="R94" s="2"/>
      <c r="T94" s="1"/>
      <c r="U94" s="1"/>
      <c r="V94" s="1"/>
      <c r="X94" s="1"/>
      <c r="Y94" s="1"/>
      <c r="AI94" s="11"/>
      <c r="AJ94" s="11"/>
    </row>
    <row r="95" spans="1:36" x14ac:dyDescent="0.4">
      <c r="A95" s="4">
        <v>87</v>
      </c>
      <c r="B95" s="132">
        <v>0</v>
      </c>
      <c r="C95" s="132">
        <v>0</v>
      </c>
      <c r="D95" s="1"/>
      <c r="E95" s="1"/>
      <c r="H95" s="6"/>
      <c r="I95" s="6"/>
      <c r="K95" s="4"/>
      <c r="L95" s="1"/>
      <c r="O95" s="77"/>
      <c r="P95" s="77"/>
      <c r="Q95" s="10"/>
      <c r="R95" s="2"/>
      <c r="T95" s="1"/>
      <c r="U95" s="1"/>
      <c r="V95" s="1"/>
      <c r="X95" s="1"/>
      <c r="Y95" s="1"/>
      <c r="AI95" s="11"/>
      <c r="AJ95" s="11"/>
    </row>
    <row r="96" spans="1:36" x14ac:dyDescent="0.4">
      <c r="A96" s="4">
        <v>88</v>
      </c>
      <c r="B96" s="132">
        <v>0</v>
      </c>
      <c r="C96" s="132">
        <v>0</v>
      </c>
      <c r="D96" s="1"/>
      <c r="E96" s="1"/>
      <c r="H96" s="6"/>
      <c r="I96" s="6"/>
      <c r="K96" s="4"/>
      <c r="L96" s="1"/>
      <c r="O96" s="77"/>
      <c r="P96" s="77"/>
      <c r="Q96" s="10"/>
      <c r="R96" s="2"/>
      <c r="T96" s="1"/>
      <c r="U96" s="1"/>
      <c r="V96" s="1"/>
      <c r="X96" s="1"/>
      <c r="Y96" s="1"/>
      <c r="AI96" s="11"/>
      <c r="AJ96" s="11"/>
    </row>
    <row r="97" spans="1:36" x14ac:dyDescent="0.4">
      <c r="A97" s="4">
        <v>89</v>
      </c>
      <c r="B97" s="132">
        <v>0</v>
      </c>
      <c r="C97" s="132">
        <v>0</v>
      </c>
      <c r="D97" s="1"/>
      <c r="E97" s="1"/>
      <c r="H97" s="6"/>
      <c r="I97" s="6"/>
      <c r="K97" s="4"/>
      <c r="L97" s="1"/>
      <c r="O97" s="77"/>
      <c r="P97" s="77"/>
      <c r="Q97" s="10"/>
      <c r="R97" s="2"/>
      <c r="T97" s="1"/>
      <c r="U97" s="1"/>
      <c r="V97" s="1"/>
      <c r="X97" s="1"/>
      <c r="Y97" s="1"/>
      <c r="AI97" s="11"/>
      <c r="AJ97" s="11"/>
    </row>
    <row r="98" spans="1:36" x14ac:dyDescent="0.4">
      <c r="A98" s="4">
        <v>90</v>
      </c>
      <c r="B98" s="132">
        <v>0</v>
      </c>
      <c r="C98" s="132">
        <v>0</v>
      </c>
      <c r="D98" s="1"/>
      <c r="E98" s="1"/>
      <c r="H98" s="6"/>
      <c r="I98" s="6"/>
      <c r="K98" s="4"/>
      <c r="L98" s="1"/>
      <c r="O98" s="77"/>
      <c r="P98" s="77"/>
      <c r="Q98" s="10"/>
      <c r="R98" s="2"/>
      <c r="T98" s="1"/>
      <c r="U98" s="1"/>
      <c r="V98" s="1"/>
      <c r="X98" s="1"/>
      <c r="Y98" s="1"/>
      <c r="AI98" s="11"/>
      <c r="AJ98" s="11"/>
    </row>
    <row r="99" spans="1:36" x14ac:dyDescent="0.4">
      <c r="A99" s="4">
        <v>91</v>
      </c>
      <c r="B99" s="132">
        <v>0</v>
      </c>
      <c r="C99" s="132">
        <v>0</v>
      </c>
      <c r="D99" s="1"/>
      <c r="E99" s="1"/>
      <c r="H99" s="6"/>
      <c r="I99" s="6"/>
      <c r="K99" s="4"/>
      <c r="L99" s="1"/>
      <c r="O99" s="77"/>
      <c r="P99" s="77"/>
      <c r="Q99" s="10"/>
      <c r="R99" s="2"/>
      <c r="T99" s="1"/>
      <c r="U99" s="1"/>
      <c r="V99" s="1"/>
      <c r="X99" s="1"/>
      <c r="Y99" s="1"/>
      <c r="AI99" s="11"/>
      <c r="AJ99" s="11"/>
    </row>
    <row r="100" spans="1:36" x14ac:dyDescent="0.4">
      <c r="A100" s="4">
        <v>92</v>
      </c>
      <c r="B100" s="132">
        <v>0</v>
      </c>
      <c r="C100" s="132">
        <v>0</v>
      </c>
      <c r="D100" s="1"/>
      <c r="E100" s="1"/>
      <c r="H100" s="6"/>
      <c r="I100" s="6"/>
      <c r="K100" s="4"/>
      <c r="L100" s="1"/>
      <c r="O100" s="77"/>
      <c r="P100" s="77"/>
      <c r="Q100" s="10"/>
      <c r="R100" s="2"/>
      <c r="T100" s="1"/>
      <c r="U100" s="1"/>
      <c r="V100" s="1"/>
      <c r="X100" s="1"/>
      <c r="Y100" s="1"/>
      <c r="AI100" s="11"/>
      <c r="AJ100" s="11"/>
    </row>
    <row r="101" spans="1:36" x14ac:dyDescent="0.4">
      <c r="A101" s="4">
        <v>93</v>
      </c>
      <c r="B101" s="132">
        <v>0</v>
      </c>
      <c r="C101" s="132">
        <v>0</v>
      </c>
      <c r="D101" s="1"/>
      <c r="E101" s="1"/>
      <c r="H101" s="6"/>
      <c r="I101" s="6"/>
      <c r="K101" s="4"/>
      <c r="L101" s="1"/>
      <c r="O101" s="77"/>
      <c r="P101" s="77"/>
      <c r="Q101" s="10"/>
      <c r="T101" s="1"/>
      <c r="U101" s="1"/>
      <c r="V101" s="1"/>
      <c r="X101" s="1"/>
      <c r="Y101" s="1"/>
      <c r="AI101" s="11"/>
      <c r="AJ101" s="11"/>
    </row>
    <row r="102" spans="1:36" x14ac:dyDescent="0.4">
      <c r="A102" s="4">
        <v>94</v>
      </c>
      <c r="B102" s="132">
        <v>0</v>
      </c>
      <c r="C102" s="132">
        <v>0</v>
      </c>
      <c r="D102" s="1"/>
      <c r="E102" s="1"/>
      <c r="H102" s="6"/>
      <c r="I102" s="6"/>
      <c r="K102" s="4"/>
      <c r="L102" s="1"/>
      <c r="O102" s="77"/>
      <c r="P102" s="77"/>
      <c r="Q102" s="10"/>
      <c r="T102" s="1"/>
      <c r="U102" s="1"/>
      <c r="V102" s="1"/>
      <c r="X102" s="1"/>
      <c r="Y102" s="1"/>
      <c r="AI102" s="11"/>
      <c r="AJ102" s="11"/>
    </row>
    <row r="103" spans="1:36" x14ac:dyDescent="0.4">
      <c r="A103" s="4">
        <v>95</v>
      </c>
      <c r="B103" s="132">
        <v>0</v>
      </c>
      <c r="C103" s="132">
        <v>0</v>
      </c>
      <c r="D103" s="1"/>
      <c r="E103" s="1"/>
      <c r="H103" s="6"/>
      <c r="I103" s="6"/>
      <c r="K103" s="4"/>
      <c r="L103" s="1"/>
      <c r="O103" s="77"/>
      <c r="P103" s="77"/>
      <c r="Q103" s="8"/>
      <c r="T103" s="1"/>
      <c r="U103" s="1"/>
      <c r="V103" s="1"/>
      <c r="X103" s="1"/>
      <c r="Y103" s="1"/>
      <c r="AI103" s="11"/>
      <c r="AJ103" s="11"/>
    </row>
    <row r="104" spans="1:36" x14ac:dyDescent="0.4">
      <c r="A104" s="4">
        <v>96</v>
      </c>
      <c r="B104" s="132">
        <v>0</v>
      </c>
      <c r="C104" s="132">
        <v>0</v>
      </c>
      <c r="D104" s="1"/>
      <c r="E104" s="1"/>
      <c r="H104" s="6"/>
      <c r="I104" s="6"/>
      <c r="K104" s="4"/>
      <c r="L104" s="1"/>
      <c r="O104" s="77"/>
      <c r="P104" s="77"/>
      <c r="Q104" s="8"/>
      <c r="T104" s="1"/>
      <c r="U104" s="1"/>
      <c r="V104" s="1"/>
      <c r="X104" s="1"/>
      <c r="Y104" s="1"/>
      <c r="AI104" s="11"/>
      <c r="AJ104" s="11"/>
    </row>
    <row r="105" spans="1:36" x14ac:dyDescent="0.4">
      <c r="A105" s="4">
        <v>97</v>
      </c>
      <c r="B105" s="132">
        <v>0</v>
      </c>
      <c r="C105" s="132">
        <v>0</v>
      </c>
      <c r="D105" s="1"/>
      <c r="E105" s="1"/>
      <c r="H105" s="6"/>
      <c r="I105" s="6"/>
      <c r="K105" s="4"/>
      <c r="L105" s="1"/>
      <c r="O105" s="77"/>
      <c r="P105" s="77"/>
      <c r="Q105" s="8"/>
      <c r="T105" s="1"/>
      <c r="U105" s="1"/>
      <c r="V105" s="1"/>
      <c r="X105" s="1"/>
      <c r="Y105" s="1"/>
      <c r="AI105" s="11"/>
      <c r="AJ105" s="11"/>
    </row>
    <row r="106" spans="1:36" x14ac:dyDescent="0.4">
      <c r="A106" s="4">
        <v>98</v>
      </c>
      <c r="B106" s="132">
        <v>0</v>
      </c>
      <c r="C106" s="132">
        <v>0</v>
      </c>
      <c r="D106" s="1"/>
      <c r="E106" s="1"/>
      <c r="H106" s="6"/>
      <c r="I106" s="6"/>
      <c r="K106" s="4"/>
      <c r="L106" s="1"/>
      <c r="O106" s="77"/>
      <c r="P106" s="77"/>
      <c r="Q106" s="8"/>
      <c r="T106" s="1"/>
      <c r="U106" s="1"/>
      <c r="V106" s="1"/>
      <c r="X106" s="1"/>
      <c r="Y106" s="1"/>
      <c r="AI106" s="11"/>
      <c r="AJ106" s="11"/>
    </row>
    <row r="107" spans="1:36" x14ac:dyDescent="0.4">
      <c r="A107" s="4">
        <v>99</v>
      </c>
      <c r="B107" s="132">
        <v>0</v>
      </c>
      <c r="C107" s="132">
        <v>0</v>
      </c>
      <c r="D107" s="1"/>
      <c r="E107" s="1"/>
      <c r="H107" s="6"/>
      <c r="I107" s="6"/>
      <c r="K107" s="4"/>
      <c r="L107" s="1"/>
      <c r="O107" s="77"/>
      <c r="P107" s="77"/>
      <c r="Q107" s="8"/>
      <c r="T107" s="1"/>
      <c r="U107" s="1"/>
      <c r="V107" s="1"/>
      <c r="X107" s="1"/>
      <c r="Y107" s="1"/>
      <c r="AI107" s="11"/>
      <c r="AJ107" s="11"/>
    </row>
    <row r="108" spans="1:36" x14ac:dyDescent="0.4">
      <c r="A108" s="4">
        <v>100</v>
      </c>
      <c r="B108" s="132">
        <v>0</v>
      </c>
      <c r="C108" s="132">
        <v>0</v>
      </c>
      <c r="D108" s="1"/>
      <c r="E108" s="1"/>
      <c r="H108" s="6"/>
      <c r="I108" s="6"/>
      <c r="K108" s="4"/>
      <c r="L108" s="1"/>
      <c r="O108" s="77"/>
      <c r="P108" s="77"/>
      <c r="Q108" s="8"/>
      <c r="T108" s="1"/>
      <c r="U108" s="1"/>
      <c r="V108" s="1"/>
      <c r="X108" s="1"/>
      <c r="Y108" s="1"/>
      <c r="AI108" s="11"/>
      <c r="AJ108" s="11"/>
    </row>
    <row r="109" spans="1:36" x14ac:dyDescent="0.4">
      <c r="A109" s="4">
        <v>101</v>
      </c>
      <c r="B109" s="132">
        <v>0</v>
      </c>
      <c r="C109" s="132">
        <v>0</v>
      </c>
      <c r="D109" s="1"/>
      <c r="E109" s="1"/>
      <c r="H109" s="6"/>
      <c r="I109" s="6"/>
      <c r="K109" s="4"/>
      <c r="L109" s="1"/>
      <c r="O109" s="77"/>
      <c r="P109" s="77"/>
      <c r="Q109" s="8"/>
      <c r="T109" s="1"/>
      <c r="U109" s="1"/>
      <c r="V109" s="1"/>
      <c r="X109" s="1"/>
      <c r="Y109" s="1"/>
      <c r="AI109" s="11"/>
      <c r="AJ109" s="11"/>
    </row>
    <row r="110" spans="1:36" x14ac:dyDescent="0.4">
      <c r="A110" s="4">
        <v>102</v>
      </c>
      <c r="B110" s="132">
        <v>0</v>
      </c>
      <c r="C110" s="132">
        <v>0</v>
      </c>
      <c r="D110" s="1"/>
      <c r="E110" s="1"/>
      <c r="H110" s="6"/>
      <c r="I110" s="6"/>
      <c r="K110" s="4"/>
      <c r="L110" s="1"/>
      <c r="O110" s="77"/>
      <c r="P110" s="77"/>
      <c r="Q110" s="8"/>
      <c r="T110" s="1"/>
      <c r="U110" s="1"/>
      <c r="V110" s="1"/>
      <c r="X110" s="1"/>
      <c r="Y110" s="1"/>
      <c r="AI110" s="11"/>
      <c r="AJ110" s="11"/>
    </row>
    <row r="111" spans="1:36" x14ac:dyDescent="0.4">
      <c r="A111" s="4">
        <v>103</v>
      </c>
      <c r="B111" s="132">
        <v>0</v>
      </c>
      <c r="C111" s="132">
        <v>0</v>
      </c>
      <c r="D111" s="1"/>
      <c r="E111" s="1"/>
      <c r="H111" s="6"/>
      <c r="I111" s="6"/>
      <c r="K111" s="4"/>
      <c r="L111" s="1"/>
      <c r="O111" s="77"/>
      <c r="P111" s="77"/>
      <c r="Q111" s="8"/>
      <c r="T111" s="1"/>
      <c r="U111" s="1"/>
      <c r="V111" s="1"/>
      <c r="X111" s="1"/>
      <c r="Y111" s="1"/>
      <c r="AI111" s="11"/>
      <c r="AJ111" s="11"/>
    </row>
    <row r="112" spans="1:36" x14ac:dyDescent="0.4">
      <c r="A112" s="4">
        <v>104</v>
      </c>
      <c r="B112" s="132">
        <v>0</v>
      </c>
      <c r="C112" s="132">
        <v>0</v>
      </c>
      <c r="D112" s="1"/>
      <c r="E112" s="1"/>
      <c r="H112" s="6"/>
      <c r="I112" s="6"/>
      <c r="K112" s="4"/>
      <c r="L112" s="1"/>
      <c r="O112" s="77"/>
      <c r="P112" s="77"/>
      <c r="Q112" s="8"/>
      <c r="T112" s="1"/>
      <c r="U112" s="1"/>
      <c r="V112" s="1"/>
      <c r="X112" s="1"/>
      <c r="Y112" s="1"/>
      <c r="AI112" s="11"/>
      <c r="AJ112" s="11"/>
    </row>
    <row r="113" spans="1:36" x14ac:dyDescent="0.4">
      <c r="A113" s="4">
        <v>105</v>
      </c>
      <c r="B113" s="132">
        <v>0</v>
      </c>
      <c r="C113" s="132">
        <v>0</v>
      </c>
      <c r="D113" s="1"/>
      <c r="E113" s="1"/>
      <c r="H113" s="6"/>
      <c r="I113" s="6"/>
      <c r="K113" s="4"/>
      <c r="L113" s="1"/>
      <c r="O113" s="77"/>
      <c r="P113" s="77"/>
      <c r="Q113" s="8"/>
      <c r="T113" s="1"/>
      <c r="U113" s="1"/>
      <c r="V113" s="1"/>
      <c r="X113" s="1"/>
      <c r="Y113" s="1"/>
      <c r="AI113" s="11"/>
      <c r="AJ113" s="11"/>
    </row>
    <row r="114" spans="1:36" x14ac:dyDescent="0.4">
      <c r="A114" s="4">
        <v>106</v>
      </c>
      <c r="B114" s="132">
        <v>0</v>
      </c>
      <c r="C114" s="132">
        <v>0</v>
      </c>
      <c r="D114" s="1"/>
      <c r="E114" s="1"/>
      <c r="H114" s="6"/>
      <c r="I114" s="6"/>
      <c r="K114" s="4"/>
      <c r="L114" s="1"/>
      <c r="O114" s="77"/>
      <c r="P114" s="77"/>
      <c r="Q114" s="8"/>
      <c r="T114" s="1"/>
      <c r="U114" s="1"/>
      <c r="V114" s="1"/>
      <c r="X114" s="1"/>
      <c r="Y114" s="1"/>
      <c r="AI114" s="11"/>
      <c r="AJ114" s="11"/>
    </row>
    <row r="115" spans="1:36" x14ac:dyDescent="0.4">
      <c r="A115" s="4">
        <v>107</v>
      </c>
      <c r="B115" s="132">
        <v>0</v>
      </c>
      <c r="C115" s="132">
        <v>0</v>
      </c>
      <c r="D115" s="1"/>
      <c r="E115" s="1"/>
      <c r="H115" s="6"/>
      <c r="I115" s="6"/>
      <c r="K115" s="4"/>
      <c r="L115" s="1"/>
      <c r="O115" s="77"/>
      <c r="P115" s="77"/>
      <c r="Q115" s="8"/>
      <c r="T115" s="1"/>
      <c r="U115" s="1"/>
      <c r="V115" s="1"/>
      <c r="X115" s="1"/>
      <c r="Y115" s="1"/>
      <c r="AI115" s="11"/>
      <c r="AJ115" s="11"/>
    </row>
    <row r="116" spans="1:36" x14ac:dyDescent="0.4">
      <c r="A116" s="4">
        <v>108</v>
      </c>
      <c r="B116" s="132">
        <v>0</v>
      </c>
      <c r="C116" s="132">
        <v>0</v>
      </c>
      <c r="D116" s="1"/>
      <c r="E116" s="1"/>
      <c r="H116" s="6"/>
      <c r="I116" s="6"/>
      <c r="K116" s="4"/>
      <c r="L116" s="1"/>
      <c r="O116" s="77"/>
      <c r="P116" s="77"/>
      <c r="Q116" s="8"/>
      <c r="T116" s="1"/>
      <c r="U116" s="1"/>
      <c r="V116" s="1"/>
      <c r="X116" s="1"/>
      <c r="Y116" s="1"/>
      <c r="AI116" s="11"/>
      <c r="AJ116" s="11"/>
    </row>
    <row r="117" spans="1:36" x14ac:dyDescent="0.4">
      <c r="A117" s="4">
        <v>109</v>
      </c>
      <c r="B117" s="132">
        <v>0</v>
      </c>
      <c r="C117" s="132">
        <v>0</v>
      </c>
      <c r="D117" s="1"/>
      <c r="E117" s="1"/>
      <c r="H117" s="6"/>
      <c r="I117" s="6"/>
      <c r="K117" s="4"/>
      <c r="L117" s="1"/>
      <c r="O117" s="77"/>
      <c r="P117" s="77"/>
      <c r="Q117" s="8"/>
      <c r="T117" s="1"/>
      <c r="U117" s="1"/>
      <c r="V117" s="1"/>
      <c r="X117" s="1"/>
      <c r="Y117" s="1"/>
      <c r="AI117" s="11"/>
      <c r="AJ117" s="11"/>
    </row>
    <row r="118" spans="1:36" x14ac:dyDescent="0.4">
      <c r="A118" s="4">
        <v>110</v>
      </c>
      <c r="B118" s="132">
        <v>0</v>
      </c>
      <c r="C118" s="132">
        <v>0</v>
      </c>
      <c r="D118" s="1"/>
      <c r="E118" s="1"/>
      <c r="H118" s="6"/>
      <c r="I118" s="6"/>
      <c r="K118" s="4"/>
      <c r="L118" s="1"/>
      <c r="O118" s="77"/>
      <c r="P118" s="77"/>
      <c r="Q118" s="8"/>
      <c r="T118" s="1"/>
      <c r="U118" s="1"/>
      <c r="V118" s="1"/>
      <c r="X118" s="1"/>
      <c r="Y118" s="1"/>
      <c r="AI118" s="11"/>
      <c r="AJ118" s="11"/>
    </row>
    <row r="119" spans="1:36" x14ac:dyDescent="0.4">
      <c r="A119" s="4">
        <v>111</v>
      </c>
      <c r="B119" s="132">
        <v>0</v>
      </c>
      <c r="C119" s="132">
        <v>0</v>
      </c>
      <c r="D119" s="1"/>
      <c r="E119" s="1"/>
      <c r="H119" s="6"/>
      <c r="I119" s="6"/>
      <c r="K119" s="4"/>
      <c r="L119" s="1"/>
      <c r="O119" s="77"/>
      <c r="P119" s="77"/>
      <c r="Q119" s="8"/>
      <c r="T119" s="1"/>
      <c r="U119" s="1"/>
      <c r="V119" s="1"/>
      <c r="X119" s="1"/>
      <c r="Y119" s="1"/>
      <c r="AI119" s="11"/>
      <c r="AJ119" s="11"/>
    </row>
    <row r="120" spans="1:36" x14ac:dyDescent="0.4">
      <c r="A120" s="4">
        <v>112</v>
      </c>
      <c r="B120" s="132">
        <v>0</v>
      </c>
      <c r="C120" s="132">
        <v>0</v>
      </c>
      <c r="D120" s="1"/>
      <c r="E120" s="1"/>
      <c r="H120" s="6"/>
      <c r="I120" s="6"/>
      <c r="K120" s="4"/>
      <c r="L120" s="1"/>
      <c r="O120" s="77"/>
      <c r="P120" s="77"/>
      <c r="Q120" s="8"/>
      <c r="T120" s="1"/>
      <c r="U120" s="1"/>
      <c r="V120" s="1"/>
      <c r="X120" s="1"/>
      <c r="Y120" s="1"/>
      <c r="AI120" s="11"/>
      <c r="AJ120" s="11"/>
    </row>
    <row r="121" spans="1:36" x14ac:dyDescent="0.4">
      <c r="A121" s="4">
        <v>113</v>
      </c>
      <c r="B121" s="132">
        <v>0</v>
      </c>
      <c r="C121" s="132">
        <v>0</v>
      </c>
      <c r="D121" s="1"/>
      <c r="E121" s="1"/>
      <c r="H121" s="6"/>
      <c r="I121" s="6"/>
      <c r="K121" s="4"/>
      <c r="L121" s="1"/>
      <c r="O121" s="77"/>
      <c r="P121" s="77"/>
      <c r="Q121" s="8"/>
      <c r="T121" s="1"/>
      <c r="U121" s="1"/>
      <c r="V121" s="1"/>
      <c r="X121" s="1"/>
      <c r="Y121" s="1"/>
      <c r="AI121" s="11"/>
      <c r="AJ121" s="11"/>
    </row>
    <row r="122" spans="1:36" x14ac:dyDescent="0.4">
      <c r="A122" s="4">
        <v>114</v>
      </c>
      <c r="B122" s="132">
        <v>0</v>
      </c>
      <c r="C122" s="132">
        <v>0</v>
      </c>
      <c r="D122" s="1"/>
      <c r="E122" s="1"/>
      <c r="H122" s="6"/>
      <c r="I122" s="6"/>
      <c r="K122" s="4"/>
      <c r="L122" s="1"/>
      <c r="O122" s="77"/>
      <c r="P122" s="77"/>
      <c r="Q122" s="8"/>
      <c r="T122" s="1"/>
      <c r="U122" s="1"/>
      <c r="V122" s="1"/>
      <c r="X122" s="1"/>
      <c r="Y122" s="1"/>
      <c r="AI122" s="11"/>
      <c r="AJ122" s="11"/>
    </row>
    <row r="123" spans="1:36" x14ac:dyDescent="0.4">
      <c r="A123" s="4">
        <v>115</v>
      </c>
      <c r="B123" s="132">
        <v>0</v>
      </c>
      <c r="C123" s="132">
        <v>0</v>
      </c>
      <c r="D123" s="1"/>
      <c r="E123" s="1"/>
      <c r="H123" s="6"/>
      <c r="I123" s="6"/>
      <c r="K123" s="4"/>
      <c r="L123" s="1"/>
      <c r="O123" s="77"/>
      <c r="P123" s="77"/>
      <c r="Q123" s="8"/>
      <c r="T123" s="1"/>
      <c r="U123" s="1"/>
      <c r="V123" s="1"/>
      <c r="X123" s="1"/>
      <c r="Y123" s="1"/>
      <c r="AI123" s="11"/>
      <c r="AJ123" s="11"/>
    </row>
    <row r="124" spans="1:36" x14ac:dyDescent="0.4">
      <c r="A124" s="4">
        <v>116</v>
      </c>
      <c r="B124" s="132">
        <v>0</v>
      </c>
      <c r="C124" s="132">
        <v>0</v>
      </c>
      <c r="D124" s="1"/>
      <c r="E124" s="1"/>
      <c r="H124" s="6"/>
      <c r="I124" s="6"/>
      <c r="K124" s="4"/>
      <c r="L124" s="1"/>
      <c r="O124" s="77"/>
      <c r="P124" s="77"/>
      <c r="Q124" s="8"/>
      <c r="T124" s="1"/>
      <c r="U124" s="1"/>
      <c r="V124" s="1"/>
      <c r="X124" s="1"/>
      <c r="Y124" s="1"/>
      <c r="AI124" s="11"/>
      <c r="AJ124" s="11"/>
    </row>
    <row r="125" spans="1:36" x14ac:dyDescent="0.4">
      <c r="A125" s="4">
        <v>117</v>
      </c>
      <c r="B125" s="132">
        <v>0</v>
      </c>
      <c r="C125" s="132">
        <v>0</v>
      </c>
      <c r="D125" s="1"/>
      <c r="E125" s="1"/>
      <c r="H125" s="6"/>
      <c r="I125" s="6"/>
      <c r="K125" s="4"/>
      <c r="L125" s="1"/>
      <c r="O125" s="77"/>
      <c r="P125" s="77"/>
      <c r="Q125" s="8"/>
      <c r="T125" s="1"/>
      <c r="U125" s="1"/>
      <c r="V125" s="1"/>
      <c r="X125" s="1"/>
      <c r="Y125" s="1"/>
      <c r="AI125" s="11"/>
      <c r="AJ125" s="11"/>
    </row>
    <row r="126" spans="1:36" x14ac:dyDescent="0.4">
      <c r="A126" s="4">
        <v>118</v>
      </c>
      <c r="B126" s="132">
        <v>0</v>
      </c>
      <c r="C126" s="132">
        <v>0</v>
      </c>
      <c r="D126" s="1"/>
      <c r="E126" s="1"/>
      <c r="H126" s="6"/>
      <c r="I126" s="6"/>
      <c r="K126" s="4"/>
      <c r="L126" s="1"/>
      <c r="O126" s="77"/>
      <c r="P126" s="77"/>
      <c r="Q126" s="8"/>
      <c r="T126" s="1"/>
      <c r="U126" s="1"/>
      <c r="V126" s="1"/>
      <c r="X126" s="1"/>
      <c r="Y126" s="1"/>
      <c r="AI126" s="11"/>
      <c r="AJ126" s="11"/>
    </row>
    <row r="127" spans="1:36" x14ac:dyDescent="0.4">
      <c r="A127" s="4">
        <v>119</v>
      </c>
      <c r="B127" s="132">
        <v>0</v>
      </c>
      <c r="C127" s="132">
        <v>0</v>
      </c>
      <c r="D127" s="1"/>
      <c r="E127" s="1"/>
      <c r="F127" s="13"/>
      <c r="H127" s="6"/>
      <c r="I127" s="6"/>
      <c r="K127" s="4"/>
      <c r="L127" s="1"/>
      <c r="O127" s="77"/>
      <c r="P127" s="77"/>
      <c r="Q127" s="8"/>
      <c r="T127" s="1"/>
      <c r="U127" s="1"/>
      <c r="V127" s="1"/>
      <c r="X127" s="1"/>
      <c r="Y127" s="1"/>
      <c r="AI127" s="11"/>
      <c r="AJ127" s="11"/>
    </row>
    <row r="128" spans="1:36" x14ac:dyDescent="0.4">
      <c r="C128" s="1"/>
    </row>
  </sheetData>
  <mergeCells count="1">
    <mergeCell ref="B5: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2:BG124"/>
  <sheetViews>
    <sheetView workbookViewId="0"/>
  </sheetViews>
  <sheetFormatPr defaultRowHeight="14.6" x14ac:dyDescent="0.4"/>
  <cols>
    <col min="1" max="1" width="8.3828125" style="18" customWidth="1"/>
    <col min="2" max="3" width="10.23046875" style="18" bestFit="1" customWidth="1"/>
    <col min="4" max="15" width="8.3828125" style="18" customWidth="1"/>
    <col min="16" max="17" width="8.3828125" style="70" customWidth="1"/>
    <col min="18" max="19" width="8.3828125" style="18" customWidth="1"/>
    <col min="20" max="21" width="8.3828125" style="39" customWidth="1"/>
    <col min="22" max="25" width="8.3828125" style="18" customWidth="1"/>
    <col min="26" max="27" width="8.3828125" style="39" customWidth="1"/>
    <col min="28" max="37" width="8.3828125" style="18" customWidth="1"/>
    <col min="38" max="38" width="9.53515625" style="23" customWidth="1"/>
    <col min="39" max="39" width="9.15234375" style="23" bestFit="1" customWidth="1"/>
    <col min="40" max="41" width="8.84375" style="23"/>
    <col min="44" max="44" width="8.84375" style="23" customWidth="1"/>
    <col min="45" max="45" width="10.15234375" style="23" customWidth="1"/>
    <col min="46" max="57" width="8.84375" style="23"/>
    <col min="58" max="58" width="10.3828125" style="23" bestFit="1" customWidth="1"/>
    <col min="59" max="59" width="11.84375" style="23" bestFit="1" customWidth="1"/>
  </cols>
  <sheetData>
    <row r="2" spans="1:59" ht="15" thickBot="1" x14ac:dyDescent="0.45"/>
    <row r="3" spans="1:59" x14ac:dyDescent="0.4">
      <c r="B3" s="93">
        <v>2025</v>
      </c>
      <c r="C3" s="94"/>
      <c r="D3" s="94"/>
      <c r="E3" s="94"/>
      <c r="F3" s="94"/>
      <c r="G3" s="95"/>
      <c r="H3" s="93">
        <v>2024</v>
      </c>
      <c r="I3" s="94"/>
      <c r="J3" s="94"/>
      <c r="K3" s="94"/>
      <c r="L3" s="94"/>
      <c r="M3" s="95"/>
      <c r="N3" s="93">
        <v>2023</v>
      </c>
      <c r="O3" s="94"/>
      <c r="P3" s="94"/>
      <c r="Q3" s="94"/>
      <c r="R3" s="94"/>
      <c r="S3" s="95"/>
      <c r="T3" s="93">
        <v>2022</v>
      </c>
      <c r="U3" s="94"/>
      <c r="V3" s="94"/>
      <c r="W3" s="94"/>
      <c r="X3" s="94"/>
      <c r="Y3" s="95"/>
      <c r="Z3" s="93">
        <v>2021</v>
      </c>
      <c r="AA3" s="94"/>
      <c r="AB3" s="94"/>
      <c r="AC3" s="94"/>
      <c r="AD3" s="94"/>
      <c r="AE3" s="95"/>
      <c r="AF3" s="93">
        <v>2020</v>
      </c>
      <c r="AG3" s="94"/>
      <c r="AH3" s="94"/>
      <c r="AI3" s="94"/>
      <c r="AJ3" s="94"/>
      <c r="AK3" s="95"/>
      <c r="AL3" s="93">
        <v>2019</v>
      </c>
      <c r="AM3" s="94"/>
      <c r="AN3" s="94"/>
      <c r="AO3" s="94"/>
      <c r="AP3" s="94"/>
      <c r="AQ3" s="95"/>
      <c r="AR3" s="93">
        <v>2018</v>
      </c>
      <c r="AS3" s="94"/>
      <c r="AT3" s="94"/>
      <c r="AU3" s="94"/>
      <c r="AV3" s="94"/>
      <c r="AW3" s="95"/>
      <c r="AX3" s="93">
        <v>2017</v>
      </c>
      <c r="AY3" s="94"/>
      <c r="AZ3" s="94"/>
      <c r="BA3" s="94"/>
      <c r="BB3" s="94"/>
      <c r="BC3" s="94"/>
      <c r="BD3" s="96">
        <v>2016</v>
      </c>
      <c r="BE3" s="97"/>
      <c r="BF3" s="97"/>
      <c r="BG3" s="98"/>
    </row>
    <row r="4" spans="1:59" s="33" customFormat="1" ht="58.3" x14ac:dyDescent="0.4">
      <c r="A4" s="31" t="s">
        <v>1</v>
      </c>
      <c r="B4" s="37" t="s">
        <v>14</v>
      </c>
      <c r="C4" s="38" t="s">
        <v>15</v>
      </c>
      <c r="D4" s="71" t="s">
        <v>2</v>
      </c>
      <c r="E4" s="71" t="s">
        <v>3</v>
      </c>
      <c r="F4" s="35" t="s">
        <v>4</v>
      </c>
      <c r="G4" s="36" t="s">
        <v>5</v>
      </c>
      <c r="H4" s="37" t="s">
        <v>14</v>
      </c>
      <c r="I4" s="38" t="s">
        <v>15</v>
      </c>
      <c r="J4" s="71" t="s">
        <v>2</v>
      </c>
      <c r="K4" s="71" t="s">
        <v>3</v>
      </c>
      <c r="L4" s="35" t="s">
        <v>4</v>
      </c>
      <c r="M4" s="36" t="s">
        <v>5</v>
      </c>
      <c r="N4" s="37" t="s">
        <v>14</v>
      </c>
      <c r="O4" s="38" t="s">
        <v>15</v>
      </c>
      <c r="P4" s="71" t="s">
        <v>2</v>
      </c>
      <c r="Q4" s="71" t="s">
        <v>3</v>
      </c>
      <c r="R4" s="35" t="s">
        <v>4</v>
      </c>
      <c r="S4" s="36" t="s">
        <v>5</v>
      </c>
      <c r="T4" s="37" t="s">
        <v>14</v>
      </c>
      <c r="U4" s="38" t="s">
        <v>15</v>
      </c>
      <c r="V4" s="32" t="s">
        <v>2</v>
      </c>
      <c r="W4" s="32" t="s">
        <v>3</v>
      </c>
      <c r="X4" s="35" t="s">
        <v>4</v>
      </c>
      <c r="Y4" s="36" t="s">
        <v>5</v>
      </c>
      <c r="Z4" s="37" t="s">
        <v>14</v>
      </c>
      <c r="AA4" s="38" t="s">
        <v>15</v>
      </c>
      <c r="AB4" s="32" t="s">
        <v>2</v>
      </c>
      <c r="AC4" s="32" t="s">
        <v>3</v>
      </c>
      <c r="AD4" s="35" t="s">
        <v>4</v>
      </c>
      <c r="AE4" s="36" t="s">
        <v>5</v>
      </c>
      <c r="AF4" s="37" t="s">
        <v>14</v>
      </c>
      <c r="AG4" s="38" t="s">
        <v>15</v>
      </c>
      <c r="AH4" s="32" t="s">
        <v>2</v>
      </c>
      <c r="AI4" s="32" t="s">
        <v>3</v>
      </c>
      <c r="AJ4" s="35" t="s">
        <v>4</v>
      </c>
      <c r="AK4" s="36" t="s">
        <v>5</v>
      </c>
      <c r="AL4" s="37" t="s">
        <v>14</v>
      </c>
      <c r="AM4" s="38" t="s">
        <v>15</v>
      </c>
      <c r="AN4" s="32" t="s">
        <v>2</v>
      </c>
      <c r="AO4" s="32" t="s">
        <v>3</v>
      </c>
      <c r="AP4" s="35" t="s">
        <v>4</v>
      </c>
      <c r="AQ4" s="36" t="s">
        <v>5</v>
      </c>
      <c r="AR4" s="37" t="s">
        <v>14</v>
      </c>
      <c r="AS4" s="38" t="s">
        <v>15</v>
      </c>
      <c r="AT4" s="32" t="s">
        <v>2</v>
      </c>
      <c r="AU4" s="32" t="s">
        <v>3</v>
      </c>
      <c r="AV4" s="35" t="s">
        <v>4</v>
      </c>
      <c r="AW4" s="36" t="s">
        <v>5</v>
      </c>
      <c r="AX4" s="37" t="s">
        <v>14</v>
      </c>
      <c r="AY4" s="38" t="s">
        <v>15</v>
      </c>
      <c r="AZ4" s="32" t="s">
        <v>2</v>
      </c>
      <c r="BA4" s="32" t="s">
        <v>3</v>
      </c>
      <c r="BB4" s="35" t="s">
        <v>4</v>
      </c>
      <c r="BC4" s="36" t="s">
        <v>5</v>
      </c>
      <c r="BD4" s="37" t="s">
        <v>14</v>
      </c>
      <c r="BE4" s="38" t="s">
        <v>15</v>
      </c>
      <c r="BF4" s="32" t="s">
        <v>2</v>
      </c>
      <c r="BG4" s="34" t="s">
        <v>3</v>
      </c>
    </row>
    <row r="5" spans="1:59" x14ac:dyDescent="0.4">
      <c r="A5" s="20">
        <v>0</v>
      </c>
      <c r="B5" s="134">
        <f>'HMI - 2025 Scale'!B8</f>
        <v>3.2374431708220332E-3</v>
      </c>
      <c r="C5" s="134">
        <f>'HMI - 2025 Scale'!C8</f>
        <v>2.9052521278426892E-3</v>
      </c>
      <c r="D5" s="72">
        <f>(1-B5)^10.5</f>
        <v>0.9665248224925358</v>
      </c>
      <c r="E5" s="72">
        <f>(1-C5)^10.5</f>
        <v>0.96991237566795452</v>
      </c>
      <c r="F5" s="28">
        <f>-J5+D5</f>
        <v>-7.7161882576015639E-3</v>
      </c>
      <c r="G5" s="28">
        <f>-K5+E5</f>
        <v>-1.4114592978451301E-2</v>
      </c>
      <c r="H5" s="23">
        <v>2.7432369192897771E-3</v>
      </c>
      <c r="I5" s="23">
        <v>1.6935091443997677E-3</v>
      </c>
      <c r="J5" s="72">
        <f>(1-H5)^9.5</f>
        <v>0.97424101075013736</v>
      </c>
      <c r="K5" s="72">
        <f>(1-I5)^9.5</f>
        <v>0.98402696864640582</v>
      </c>
      <c r="L5" s="28">
        <f>-P5+J5</f>
        <v>3.0851974081148592E-2</v>
      </c>
      <c r="M5" s="28">
        <f>-Q5+K5</f>
        <v>3.0810469699141696E-2</v>
      </c>
      <c r="N5" s="23">
        <v>6.8326130940476806E-3</v>
      </c>
      <c r="O5" s="23">
        <v>5.6209927580940415E-3</v>
      </c>
      <c r="P5" s="72">
        <f>(1-N5)^8.5</f>
        <v>0.94338903666898877</v>
      </c>
      <c r="Q5" s="72">
        <f>(1-O5)^8.5</f>
        <v>0.95321649894726412</v>
      </c>
      <c r="R5" s="28">
        <f>-V5+P5</f>
        <v>-5.2867051498215134E-2</v>
      </c>
      <c r="S5" s="28">
        <f>-W5+Q5</f>
        <v>-3.9307831415474115E-2</v>
      </c>
      <c r="T5" s="23">
        <v>5.0000000000000001E-4</v>
      </c>
      <c r="U5" s="23">
        <v>1E-3</v>
      </c>
      <c r="V5" s="24">
        <f>(1-T5)^7.5</f>
        <v>0.9962560881672039</v>
      </c>
      <c r="W5" s="24">
        <f>(1-U5)^7.5</f>
        <v>0.99252433036273824</v>
      </c>
      <c r="X5" s="28">
        <f>-AB5+V5</f>
        <v>1.4379199061258507E-2</v>
      </c>
      <c r="Y5" s="28">
        <f>-AC5+W5</f>
        <v>1.8808737353010696E-2</v>
      </c>
      <c r="Z5" s="23">
        <v>2.8097906660825055E-3</v>
      </c>
      <c r="AA5" s="23">
        <v>4.0894640352392049E-3</v>
      </c>
      <c r="AB5" s="24">
        <f t="shared" ref="AB5:AB36" si="0">(1-Z5)^6.5</f>
        <v>0.98187688910594539</v>
      </c>
      <c r="AC5" s="24">
        <f t="shared" ref="AC5:AC36" si="1">(1-AA5)^6.5</f>
        <v>0.97371559300972754</v>
      </c>
      <c r="AD5" s="28">
        <f>-AH5+AB5</f>
        <v>2.001887695665272E-2</v>
      </c>
      <c r="AE5" s="28">
        <f>-AI5+AC5</f>
        <v>3.774157897898478E-3</v>
      </c>
      <c r="AF5" s="29">
        <v>7.0456866216945637E-3</v>
      </c>
      <c r="AG5" s="23">
        <v>5.533648192912374E-3</v>
      </c>
      <c r="AH5" s="24">
        <f>(1-AF5)^5.5</f>
        <v>0.96185801214929267</v>
      </c>
      <c r="AI5" s="24">
        <f>(1-AG5)^5.5</f>
        <v>0.96994143511182906</v>
      </c>
      <c r="AJ5" s="28">
        <f>-AN5+AH5</f>
        <v>4.2254351296113768E-3</v>
      </c>
      <c r="AK5" s="28">
        <f>-AO5+AI5</f>
        <v>1.8311289632357841E-3</v>
      </c>
      <c r="AL5" s="29">
        <v>9.5741192200842398E-3</v>
      </c>
      <c r="AM5" s="24">
        <v>7.1761819242751688E-3</v>
      </c>
      <c r="AN5" s="24">
        <f>(1-AL5)^4.5</f>
        <v>0.9576325770196813</v>
      </c>
      <c r="AO5" s="24">
        <f>(1-AM5)^4.5</f>
        <v>0.96811030614859328</v>
      </c>
      <c r="AP5" s="28">
        <f>-AT5+AN5</f>
        <v>5.7810690005485332E-3</v>
      </c>
      <c r="AQ5" s="28">
        <f>-AU5+AO5</f>
        <v>9.6733567711926316E-4</v>
      </c>
      <c r="AR5" s="29">
        <v>1.4E-2</v>
      </c>
      <c r="AS5" s="24">
        <v>9.4999999999999998E-3</v>
      </c>
      <c r="AT5" s="24">
        <f>(1-AR5)^3.5</f>
        <v>0.95185150801913276</v>
      </c>
      <c r="AU5" s="24">
        <f>(1-AS5)^3.5</f>
        <v>0.96714297047147402</v>
      </c>
      <c r="AV5" s="28">
        <f>-AZ5+AT5</f>
        <v>-1.3515132973902499E-2</v>
      </c>
      <c r="AW5" s="28">
        <f>-BA5+AU5</f>
        <v>-9.2759800297617101E-3</v>
      </c>
      <c r="AX5" s="29">
        <v>1.4E-2</v>
      </c>
      <c r="AY5" s="24">
        <v>9.4999999999999998E-3</v>
      </c>
      <c r="AZ5" s="24">
        <f t="shared" ref="AZ5:AZ68" si="2">(1-AX5)^2.5</f>
        <v>0.96536664099303526</v>
      </c>
      <c r="BA5" s="24">
        <f t="shared" ref="BA5:BA68" si="3">(1-AY5)^2.5</f>
        <v>0.97641895050123573</v>
      </c>
      <c r="BB5" s="28">
        <f>-BF5+AZ5</f>
        <v>-7.0121012545522055E-3</v>
      </c>
      <c r="BC5" s="28">
        <f>-BG5+BA5</f>
        <v>-1.1656366317652767E-3</v>
      </c>
      <c r="BD5" s="29">
        <v>1.8499999999999999E-2</v>
      </c>
      <c r="BE5" s="24">
        <v>1.4999999999999999E-2</v>
      </c>
      <c r="BF5" s="24">
        <f>(1-BD5)^1.5</f>
        <v>0.97237874224758747</v>
      </c>
      <c r="BG5" s="25">
        <f>(1-BE5)^1.5</f>
        <v>0.977584587133001</v>
      </c>
    </row>
    <row r="6" spans="1:59" x14ac:dyDescent="0.4">
      <c r="A6" s="20">
        <v>1</v>
      </c>
      <c r="B6" s="134">
        <f>'HMI - 2025 Scale'!B9</f>
        <v>3.2374431708220332E-3</v>
      </c>
      <c r="C6" s="134">
        <f>'HMI - 2025 Scale'!C9</f>
        <v>2.9052521278426892E-3</v>
      </c>
      <c r="D6" s="72">
        <f t="shared" ref="D6:D69" si="4">(1-B6)^10.5</f>
        <v>0.9665248224925358</v>
      </c>
      <c r="E6" s="72">
        <f t="shared" ref="E6:E69" si="5">(1-C6)^10.5</f>
        <v>0.96991237566795452</v>
      </c>
      <c r="F6" s="28">
        <f t="shared" ref="F6:F69" si="6">-J6+D6</f>
        <v>-7.7161882576015639E-3</v>
      </c>
      <c r="G6" s="28">
        <f t="shared" ref="G6:G69" si="7">-K6+E6</f>
        <v>-1.4114592978451301E-2</v>
      </c>
      <c r="H6" s="23">
        <v>2.7432369192897771E-3</v>
      </c>
      <c r="I6" s="23">
        <v>1.6935091443997677E-3</v>
      </c>
      <c r="J6" s="72">
        <f t="shared" ref="J6:J69" si="8">(1-H6)^9.5</f>
        <v>0.97424101075013736</v>
      </c>
      <c r="K6" s="72">
        <f t="shared" ref="K6:K69" si="9">(1-I6)^9.5</f>
        <v>0.98402696864640582</v>
      </c>
      <c r="L6" s="28">
        <f t="shared" ref="L6:L69" si="10">-P6+J6</f>
        <v>3.0851974081148592E-2</v>
      </c>
      <c r="M6" s="28">
        <f t="shared" ref="M6:M69" si="11">-Q6+K6</f>
        <v>3.0810469699141696E-2</v>
      </c>
      <c r="N6" s="23">
        <v>6.8326130940476806E-3</v>
      </c>
      <c r="O6" s="23">
        <v>5.6209927580940415E-3</v>
      </c>
      <c r="P6" s="72">
        <f t="shared" ref="P6:P69" si="12">(1-N6)^8.5</f>
        <v>0.94338903666898877</v>
      </c>
      <c r="Q6" s="72">
        <f t="shared" ref="Q6:Q69" si="13">(1-O6)^8.5</f>
        <v>0.95321649894726412</v>
      </c>
      <c r="R6" s="28">
        <f t="shared" ref="R6:R69" si="14">-V6+P6</f>
        <v>-5.2867051498215134E-2</v>
      </c>
      <c r="S6" s="28">
        <f t="shared" ref="S6:S69" si="15">-W6+Q6</f>
        <v>-3.9307831415474115E-2</v>
      </c>
      <c r="T6" s="23">
        <v>5.0000000000000001E-4</v>
      </c>
      <c r="U6" s="23">
        <v>1E-3</v>
      </c>
      <c r="V6" s="24">
        <f t="shared" ref="V6:V69" si="16">(1-T6)^7.5</f>
        <v>0.9962560881672039</v>
      </c>
      <c r="W6" s="24">
        <f t="shared" ref="W6:W69" si="17">(1-U6)^7.5</f>
        <v>0.99252433036273824</v>
      </c>
      <c r="X6" s="28">
        <f t="shared" ref="X6:X69" si="18">-AB6+V6</f>
        <v>1.4379199061258507E-2</v>
      </c>
      <c r="Y6" s="28">
        <f t="shared" ref="Y6:Y69" si="19">-AC6+W6</f>
        <v>1.8808737353010696E-2</v>
      </c>
      <c r="Z6" s="23">
        <v>2.8097906660825055E-3</v>
      </c>
      <c r="AA6" s="23">
        <v>4.0894640352392049E-3</v>
      </c>
      <c r="AB6" s="24">
        <f t="shared" si="0"/>
        <v>0.98187688910594539</v>
      </c>
      <c r="AC6" s="24">
        <f t="shared" si="1"/>
        <v>0.97371559300972754</v>
      </c>
      <c r="AD6" s="28">
        <f t="shared" ref="AD6:AD69" si="20">-AH6+AB6</f>
        <v>2.001887695665272E-2</v>
      </c>
      <c r="AE6" s="28">
        <f t="shared" ref="AE6:AE69" si="21">-AI6+AC6</f>
        <v>3.774157897898478E-3</v>
      </c>
      <c r="AF6" s="29">
        <v>7.0456866216945637E-3</v>
      </c>
      <c r="AG6" s="23">
        <v>5.533648192912374E-3</v>
      </c>
      <c r="AH6" s="24">
        <f t="shared" ref="AH6:AH69" si="22">(1-AF6)^5.5</f>
        <v>0.96185801214929267</v>
      </c>
      <c r="AI6" s="24">
        <f t="shared" ref="AI6:AI69" si="23">(1-AG6)^5.5</f>
        <v>0.96994143511182906</v>
      </c>
      <c r="AJ6" s="28">
        <f t="shared" ref="AJ6:AJ69" si="24">-AN6+AH6</f>
        <v>4.2254351296113768E-3</v>
      </c>
      <c r="AK6" s="28">
        <f t="shared" ref="AK6:AK69" si="25">-AO6+AI6</f>
        <v>1.8311289632357841E-3</v>
      </c>
      <c r="AL6" s="29">
        <v>9.5741192200842398E-3</v>
      </c>
      <c r="AM6" s="24">
        <v>7.1761819242751688E-3</v>
      </c>
      <c r="AN6" s="24">
        <f t="shared" ref="AN6:AN69" si="26">(1-AL6)^4.5</f>
        <v>0.9576325770196813</v>
      </c>
      <c r="AO6" s="24">
        <f t="shared" ref="AO6:AO69" si="27">(1-AM6)^4.5</f>
        <v>0.96811030614859328</v>
      </c>
      <c r="AP6" s="28">
        <f t="shared" ref="AP6:AP69" si="28">-AT6+AN6</f>
        <v>5.7810690005485332E-3</v>
      </c>
      <c r="AQ6" s="28">
        <f t="shared" ref="AQ6:AQ69" si="29">-AU6+AO6</f>
        <v>9.6733567711926316E-4</v>
      </c>
      <c r="AR6" s="29">
        <v>1.4E-2</v>
      </c>
      <c r="AS6" s="24">
        <v>9.4999999999999998E-3</v>
      </c>
      <c r="AT6" s="24">
        <f t="shared" ref="AT6:AT69" si="30">(1-AR6)^3.5</f>
        <v>0.95185150801913276</v>
      </c>
      <c r="AU6" s="24">
        <f t="shared" ref="AU6:AU69" si="31">(1-AS6)^3.5</f>
        <v>0.96714297047147402</v>
      </c>
      <c r="AV6" s="28">
        <f t="shared" ref="AV6:AV69" si="32">-AZ6+AT6</f>
        <v>-1.3515132973902499E-2</v>
      </c>
      <c r="AW6" s="28">
        <f t="shared" ref="AW6:AW69" si="33">-BA6+AU6</f>
        <v>-9.2759800297617101E-3</v>
      </c>
      <c r="AX6" s="29">
        <v>1.4E-2</v>
      </c>
      <c r="AY6" s="24">
        <v>9.4999999999999998E-3</v>
      </c>
      <c r="AZ6" s="24">
        <f t="shared" si="2"/>
        <v>0.96536664099303526</v>
      </c>
      <c r="BA6" s="24">
        <f t="shared" si="3"/>
        <v>0.97641895050123573</v>
      </c>
      <c r="BB6" s="28">
        <f t="shared" ref="BB6:BB69" si="34">-BF6+AZ6</f>
        <v>-7.0121012545522055E-3</v>
      </c>
      <c r="BC6" s="28">
        <f t="shared" ref="BC6:BC69" si="35">-BG6+BA6</f>
        <v>-1.1656366317652767E-3</v>
      </c>
      <c r="BD6" s="29">
        <v>1.8499999999999999E-2</v>
      </c>
      <c r="BE6" s="24">
        <v>1.4999999999999999E-2</v>
      </c>
      <c r="BF6" s="24">
        <f t="shared" ref="BF6:BF69" si="36">(1-BD6)^1.5</f>
        <v>0.97237874224758747</v>
      </c>
      <c r="BG6" s="25">
        <f t="shared" ref="BG6:BG69" si="37">(1-BE6)^1.5</f>
        <v>0.977584587133001</v>
      </c>
    </row>
    <row r="7" spans="1:59" x14ac:dyDescent="0.4">
      <c r="A7" s="20">
        <v>2</v>
      </c>
      <c r="B7" s="134">
        <f>'HMI - 2025 Scale'!B10</f>
        <v>3.2374431708220332E-3</v>
      </c>
      <c r="C7" s="134">
        <f>'HMI - 2025 Scale'!C10</f>
        <v>2.9052521278426892E-3</v>
      </c>
      <c r="D7" s="72">
        <f t="shared" si="4"/>
        <v>0.9665248224925358</v>
      </c>
      <c r="E7" s="72">
        <f t="shared" si="5"/>
        <v>0.96991237566795452</v>
      </c>
      <c r="F7" s="28">
        <f t="shared" si="6"/>
        <v>-7.7161882576015639E-3</v>
      </c>
      <c r="G7" s="28">
        <f t="shared" si="7"/>
        <v>-1.4114592978451301E-2</v>
      </c>
      <c r="H7" s="23">
        <v>2.7432369192897771E-3</v>
      </c>
      <c r="I7" s="23">
        <v>1.6935091443997677E-3</v>
      </c>
      <c r="J7" s="72">
        <f t="shared" si="8"/>
        <v>0.97424101075013736</v>
      </c>
      <c r="K7" s="72">
        <f t="shared" si="9"/>
        <v>0.98402696864640582</v>
      </c>
      <c r="L7" s="28">
        <f t="shared" si="10"/>
        <v>3.0851974081148592E-2</v>
      </c>
      <c r="M7" s="28">
        <f t="shared" si="11"/>
        <v>3.0810469699141696E-2</v>
      </c>
      <c r="N7" s="23">
        <v>6.8326130940476806E-3</v>
      </c>
      <c r="O7" s="23">
        <v>5.6209927580940415E-3</v>
      </c>
      <c r="P7" s="72">
        <f t="shared" si="12"/>
        <v>0.94338903666898877</v>
      </c>
      <c r="Q7" s="72">
        <f t="shared" si="13"/>
        <v>0.95321649894726412</v>
      </c>
      <c r="R7" s="28">
        <f t="shared" si="14"/>
        <v>-5.2867051498215134E-2</v>
      </c>
      <c r="S7" s="28">
        <f t="shared" si="15"/>
        <v>-3.9307831415474115E-2</v>
      </c>
      <c r="T7" s="23">
        <v>5.0000000000000001E-4</v>
      </c>
      <c r="U7" s="23">
        <v>1E-3</v>
      </c>
      <c r="V7" s="24">
        <f t="shared" si="16"/>
        <v>0.9962560881672039</v>
      </c>
      <c r="W7" s="24">
        <f t="shared" si="17"/>
        <v>0.99252433036273824</v>
      </c>
      <c r="X7" s="28">
        <f t="shared" si="18"/>
        <v>1.4379199061258507E-2</v>
      </c>
      <c r="Y7" s="28">
        <f t="shared" si="19"/>
        <v>1.8808737353010696E-2</v>
      </c>
      <c r="Z7" s="23">
        <v>2.8097906660825055E-3</v>
      </c>
      <c r="AA7" s="23">
        <v>4.0894640352392049E-3</v>
      </c>
      <c r="AB7" s="24">
        <f t="shared" si="0"/>
        <v>0.98187688910594539</v>
      </c>
      <c r="AC7" s="24">
        <f t="shared" si="1"/>
        <v>0.97371559300972754</v>
      </c>
      <c r="AD7" s="28">
        <f t="shared" si="20"/>
        <v>2.001887695665272E-2</v>
      </c>
      <c r="AE7" s="28">
        <f t="shared" si="21"/>
        <v>3.774157897898478E-3</v>
      </c>
      <c r="AF7" s="29">
        <v>7.0456866216945637E-3</v>
      </c>
      <c r="AG7" s="23">
        <v>5.533648192912374E-3</v>
      </c>
      <c r="AH7" s="24">
        <f t="shared" si="22"/>
        <v>0.96185801214929267</v>
      </c>
      <c r="AI7" s="24">
        <f t="shared" si="23"/>
        <v>0.96994143511182906</v>
      </c>
      <c r="AJ7" s="28">
        <f t="shared" si="24"/>
        <v>4.2254351296113768E-3</v>
      </c>
      <c r="AK7" s="28">
        <f t="shared" si="25"/>
        <v>1.8311289632357841E-3</v>
      </c>
      <c r="AL7" s="29">
        <v>9.5741192200842398E-3</v>
      </c>
      <c r="AM7" s="24">
        <v>7.1761819242751688E-3</v>
      </c>
      <c r="AN7" s="24">
        <f t="shared" si="26"/>
        <v>0.9576325770196813</v>
      </c>
      <c r="AO7" s="24">
        <f t="shared" si="27"/>
        <v>0.96811030614859328</v>
      </c>
      <c r="AP7" s="28">
        <f t="shared" si="28"/>
        <v>5.7810690005485332E-3</v>
      </c>
      <c r="AQ7" s="28">
        <f t="shared" si="29"/>
        <v>9.6733567711926316E-4</v>
      </c>
      <c r="AR7" s="29">
        <v>1.4E-2</v>
      </c>
      <c r="AS7" s="24">
        <v>9.4999999999999998E-3</v>
      </c>
      <c r="AT7" s="24">
        <f t="shared" si="30"/>
        <v>0.95185150801913276</v>
      </c>
      <c r="AU7" s="24">
        <f t="shared" si="31"/>
        <v>0.96714297047147402</v>
      </c>
      <c r="AV7" s="28">
        <f t="shared" si="32"/>
        <v>-1.3515132973902499E-2</v>
      </c>
      <c r="AW7" s="28">
        <f t="shared" si="33"/>
        <v>-9.2759800297617101E-3</v>
      </c>
      <c r="AX7" s="29">
        <v>1.4E-2</v>
      </c>
      <c r="AY7" s="24">
        <v>9.4999999999999998E-3</v>
      </c>
      <c r="AZ7" s="24">
        <f t="shared" si="2"/>
        <v>0.96536664099303526</v>
      </c>
      <c r="BA7" s="24">
        <f t="shared" si="3"/>
        <v>0.97641895050123573</v>
      </c>
      <c r="BB7" s="28">
        <f t="shared" si="34"/>
        <v>-7.0121012545522055E-3</v>
      </c>
      <c r="BC7" s="28">
        <f t="shared" si="35"/>
        <v>-1.1656366317652767E-3</v>
      </c>
      <c r="BD7" s="29">
        <v>1.8499999999999999E-2</v>
      </c>
      <c r="BE7" s="24">
        <v>1.4999999999999999E-2</v>
      </c>
      <c r="BF7" s="24">
        <f t="shared" si="36"/>
        <v>0.97237874224758747</v>
      </c>
      <c r="BG7" s="25">
        <f t="shared" si="37"/>
        <v>0.977584587133001</v>
      </c>
    </row>
    <row r="8" spans="1:59" x14ac:dyDescent="0.4">
      <c r="A8" s="20">
        <v>3</v>
      </c>
      <c r="B8" s="134">
        <f>'HMI - 2025 Scale'!B11</f>
        <v>3.2374431708220332E-3</v>
      </c>
      <c r="C8" s="134">
        <f>'HMI - 2025 Scale'!C11</f>
        <v>2.9052521278426892E-3</v>
      </c>
      <c r="D8" s="72">
        <f t="shared" si="4"/>
        <v>0.9665248224925358</v>
      </c>
      <c r="E8" s="72">
        <f t="shared" si="5"/>
        <v>0.96991237566795452</v>
      </c>
      <c r="F8" s="28">
        <f t="shared" si="6"/>
        <v>-7.7161882576015639E-3</v>
      </c>
      <c r="G8" s="28">
        <f t="shared" si="7"/>
        <v>-1.4114592978451301E-2</v>
      </c>
      <c r="H8" s="23">
        <v>2.7432369192897771E-3</v>
      </c>
      <c r="I8" s="23">
        <v>1.6935091443997677E-3</v>
      </c>
      <c r="J8" s="72">
        <f t="shared" si="8"/>
        <v>0.97424101075013736</v>
      </c>
      <c r="K8" s="72">
        <f t="shared" si="9"/>
        <v>0.98402696864640582</v>
      </c>
      <c r="L8" s="28">
        <f t="shared" si="10"/>
        <v>3.0851974081148592E-2</v>
      </c>
      <c r="M8" s="28">
        <f t="shared" si="11"/>
        <v>3.0810469699141696E-2</v>
      </c>
      <c r="N8" s="23">
        <v>6.8326130940476806E-3</v>
      </c>
      <c r="O8" s="23">
        <v>5.6209927580940415E-3</v>
      </c>
      <c r="P8" s="72">
        <f t="shared" si="12"/>
        <v>0.94338903666898877</v>
      </c>
      <c r="Q8" s="72">
        <f t="shared" si="13"/>
        <v>0.95321649894726412</v>
      </c>
      <c r="R8" s="28">
        <f t="shared" si="14"/>
        <v>-5.2867051498215134E-2</v>
      </c>
      <c r="S8" s="28">
        <f t="shared" si="15"/>
        <v>-3.9307831415474115E-2</v>
      </c>
      <c r="T8" s="23">
        <v>5.0000000000000001E-4</v>
      </c>
      <c r="U8" s="23">
        <v>1E-3</v>
      </c>
      <c r="V8" s="24">
        <f t="shared" si="16"/>
        <v>0.9962560881672039</v>
      </c>
      <c r="W8" s="24">
        <f t="shared" si="17"/>
        <v>0.99252433036273824</v>
      </c>
      <c r="X8" s="28">
        <f t="shared" si="18"/>
        <v>1.4379199061258507E-2</v>
      </c>
      <c r="Y8" s="28">
        <f t="shared" si="19"/>
        <v>1.8808737353010696E-2</v>
      </c>
      <c r="Z8" s="23">
        <v>2.8097906660825055E-3</v>
      </c>
      <c r="AA8" s="23">
        <v>4.0894640352392049E-3</v>
      </c>
      <c r="AB8" s="24">
        <f t="shared" si="0"/>
        <v>0.98187688910594539</v>
      </c>
      <c r="AC8" s="24">
        <f t="shared" si="1"/>
        <v>0.97371559300972754</v>
      </c>
      <c r="AD8" s="28">
        <f t="shared" si="20"/>
        <v>2.001887695665272E-2</v>
      </c>
      <c r="AE8" s="28">
        <f t="shared" si="21"/>
        <v>3.774157897898478E-3</v>
      </c>
      <c r="AF8" s="29">
        <v>7.0456866216945637E-3</v>
      </c>
      <c r="AG8" s="23">
        <v>5.533648192912374E-3</v>
      </c>
      <c r="AH8" s="24">
        <f t="shared" si="22"/>
        <v>0.96185801214929267</v>
      </c>
      <c r="AI8" s="24">
        <f t="shared" si="23"/>
        <v>0.96994143511182906</v>
      </c>
      <c r="AJ8" s="28">
        <f t="shared" si="24"/>
        <v>4.2254351296113768E-3</v>
      </c>
      <c r="AK8" s="28">
        <f t="shared" si="25"/>
        <v>1.8311289632357841E-3</v>
      </c>
      <c r="AL8" s="29">
        <v>9.5741192200842398E-3</v>
      </c>
      <c r="AM8" s="24">
        <v>7.1761819242751688E-3</v>
      </c>
      <c r="AN8" s="24">
        <f t="shared" si="26"/>
        <v>0.9576325770196813</v>
      </c>
      <c r="AO8" s="24">
        <f t="shared" si="27"/>
        <v>0.96811030614859328</v>
      </c>
      <c r="AP8" s="28">
        <f t="shared" si="28"/>
        <v>5.7810690005485332E-3</v>
      </c>
      <c r="AQ8" s="28">
        <f t="shared" si="29"/>
        <v>9.6733567711926316E-4</v>
      </c>
      <c r="AR8" s="29">
        <v>1.4E-2</v>
      </c>
      <c r="AS8" s="24">
        <v>9.4999999999999998E-3</v>
      </c>
      <c r="AT8" s="24">
        <f t="shared" si="30"/>
        <v>0.95185150801913276</v>
      </c>
      <c r="AU8" s="24">
        <f t="shared" si="31"/>
        <v>0.96714297047147402</v>
      </c>
      <c r="AV8" s="28">
        <f t="shared" si="32"/>
        <v>-1.3515132973902499E-2</v>
      </c>
      <c r="AW8" s="28">
        <f t="shared" si="33"/>
        <v>-9.2759800297617101E-3</v>
      </c>
      <c r="AX8" s="29">
        <v>1.4E-2</v>
      </c>
      <c r="AY8" s="24">
        <v>9.4999999999999998E-3</v>
      </c>
      <c r="AZ8" s="24">
        <f t="shared" si="2"/>
        <v>0.96536664099303526</v>
      </c>
      <c r="BA8" s="24">
        <f t="shared" si="3"/>
        <v>0.97641895050123573</v>
      </c>
      <c r="BB8" s="28">
        <f t="shared" si="34"/>
        <v>-7.0121012545522055E-3</v>
      </c>
      <c r="BC8" s="28">
        <f t="shared" si="35"/>
        <v>-1.1656366317652767E-3</v>
      </c>
      <c r="BD8" s="29">
        <v>1.8499999999999999E-2</v>
      </c>
      <c r="BE8" s="24">
        <v>1.4999999999999999E-2</v>
      </c>
      <c r="BF8" s="24">
        <f t="shared" si="36"/>
        <v>0.97237874224758747</v>
      </c>
      <c r="BG8" s="25">
        <f t="shared" si="37"/>
        <v>0.977584587133001</v>
      </c>
    </row>
    <row r="9" spans="1:59" x14ac:dyDescent="0.4">
      <c r="A9" s="20">
        <v>4</v>
      </c>
      <c r="B9" s="134">
        <f>'HMI - 2025 Scale'!B12</f>
        <v>3.2374431708220332E-3</v>
      </c>
      <c r="C9" s="134">
        <f>'HMI - 2025 Scale'!C12</f>
        <v>2.9052521278426892E-3</v>
      </c>
      <c r="D9" s="72">
        <f t="shared" si="4"/>
        <v>0.9665248224925358</v>
      </c>
      <c r="E9" s="72">
        <f t="shared" si="5"/>
        <v>0.96991237566795452</v>
      </c>
      <c r="F9" s="28">
        <f t="shared" si="6"/>
        <v>-7.7161882576015639E-3</v>
      </c>
      <c r="G9" s="28">
        <f t="shared" si="7"/>
        <v>-1.4114592978451301E-2</v>
      </c>
      <c r="H9" s="23">
        <v>2.7432369192897771E-3</v>
      </c>
      <c r="I9" s="23">
        <v>1.6935091443997677E-3</v>
      </c>
      <c r="J9" s="72">
        <f t="shared" si="8"/>
        <v>0.97424101075013736</v>
      </c>
      <c r="K9" s="72">
        <f t="shared" si="9"/>
        <v>0.98402696864640582</v>
      </c>
      <c r="L9" s="28">
        <f t="shared" si="10"/>
        <v>3.0851974081148592E-2</v>
      </c>
      <c r="M9" s="28">
        <f t="shared" si="11"/>
        <v>3.0810469699141696E-2</v>
      </c>
      <c r="N9" s="23">
        <v>6.8326130940476806E-3</v>
      </c>
      <c r="O9" s="23">
        <v>5.6209927580940415E-3</v>
      </c>
      <c r="P9" s="72">
        <f t="shared" si="12"/>
        <v>0.94338903666898877</v>
      </c>
      <c r="Q9" s="72">
        <f t="shared" si="13"/>
        <v>0.95321649894726412</v>
      </c>
      <c r="R9" s="28">
        <f t="shared" si="14"/>
        <v>-5.2867051498215134E-2</v>
      </c>
      <c r="S9" s="28">
        <f t="shared" si="15"/>
        <v>-3.9307831415474115E-2</v>
      </c>
      <c r="T9" s="23">
        <v>5.0000000000000001E-4</v>
      </c>
      <c r="U9" s="23">
        <v>1E-3</v>
      </c>
      <c r="V9" s="24">
        <f t="shared" si="16"/>
        <v>0.9962560881672039</v>
      </c>
      <c r="W9" s="24">
        <f t="shared" si="17"/>
        <v>0.99252433036273824</v>
      </c>
      <c r="X9" s="28">
        <f t="shared" si="18"/>
        <v>1.4379199061258507E-2</v>
      </c>
      <c r="Y9" s="28">
        <f t="shared" si="19"/>
        <v>1.8808737353010696E-2</v>
      </c>
      <c r="Z9" s="23">
        <v>2.8097906660825055E-3</v>
      </c>
      <c r="AA9" s="23">
        <v>4.0894640352392049E-3</v>
      </c>
      <c r="AB9" s="24">
        <f t="shared" si="0"/>
        <v>0.98187688910594539</v>
      </c>
      <c r="AC9" s="24">
        <f t="shared" si="1"/>
        <v>0.97371559300972754</v>
      </c>
      <c r="AD9" s="28">
        <f t="shared" si="20"/>
        <v>2.001887695665272E-2</v>
      </c>
      <c r="AE9" s="28">
        <f t="shared" si="21"/>
        <v>3.774157897898478E-3</v>
      </c>
      <c r="AF9" s="29">
        <v>7.0456866216945637E-3</v>
      </c>
      <c r="AG9" s="23">
        <v>5.533648192912374E-3</v>
      </c>
      <c r="AH9" s="24">
        <f t="shared" si="22"/>
        <v>0.96185801214929267</v>
      </c>
      <c r="AI9" s="24">
        <f t="shared" si="23"/>
        <v>0.96994143511182906</v>
      </c>
      <c r="AJ9" s="28">
        <f t="shared" si="24"/>
        <v>4.2254351296113768E-3</v>
      </c>
      <c r="AK9" s="28">
        <f t="shared" si="25"/>
        <v>1.8311289632357841E-3</v>
      </c>
      <c r="AL9" s="29">
        <v>9.5741192200842398E-3</v>
      </c>
      <c r="AM9" s="24">
        <v>7.1761819242751688E-3</v>
      </c>
      <c r="AN9" s="24">
        <f t="shared" si="26"/>
        <v>0.9576325770196813</v>
      </c>
      <c r="AO9" s="24">
        <f t="shared" si="27"/>
        <v>0.96811030614859328</v>
      </c>
      <c r="AP9" s="28">
        <f t="shared" si="28"/>
        <v>5.7810690005485332E-3</v>
      </c>
      <c r="AQ9" s="28">
        <f t="shared" si="29"/>
        <v>9.6733567711926316E-4</v>
      </c>
      <c r="AR9" s="29">
        <v>1.4E-2</v>
      </c>
      <c r="AS9" s="24">
        <v>9.4999999999999998E-3</v>
      </c>
      <c r="AT9" s="24">
        <f t="shared" si="30"/>
        <v>0.95185150801913276</v>
      </c>
      <c r="AU9" s="24">
        <f t="shared" si="31"/>
        <v>0.96714297047147402</v>
      </c>
      <c r="AV9" s="28">
        <f t="shared" si="32"/>
        <v>-1.3515132973902499E-2</v>
      </c>
      <c r="AW9" s="28">
        <f t="shared" si="33"/>
        <v>-9.2759800297617101E-3</v>
      </c>
      <c r="AX9" s="29">
        <v>1.4E-2</v>
      </c>
      <c r="AY9" s="24">
        <v>9.4999999999999998E-3</v>
      </c>
      <c r="AZ9" s="24">
        <f t="shared" si="2"/>
        <v>0.96536664099303526</v>
      </c>
      <c r="BA9" s="24">
        <f t="shared" si="3"/>
        <v>0.97641895050123573</v>
      </c>
      <c r="BB9" s="28">
        <f t="shared" si="34"/>
        <v>-7.0121012545522055E-3</v>
      </c>
      <c r="BC9" s="28">
        <f t="shared" si="35"/>
        <v>-1.1656366317652767E-3</v>
      </c>
      <c r="BD9" s="29">
        <v>1.8499999999999999E-2</v>
      </c>
      <c r="BE9" s="24">
        <v>1.4999999999999999E-2</v>
      </c>
      <c r="BF9" s="24">
        <f t="shared" si="36"/>
        <v>0.97237874224758747</v>
      </c>
      <c r="BG9" s="25">
        <f t="shared" si="37"/>
        <v>0.977584587133001</v>
      </c>
    </row>
    <row r="10" spans="1:59" x14ac:dyDescent="0.4">
      <c r="A10" s="20">
        <v>5</v>
      </c>
      <c r="B10" s="134">
        <f>'HMI - 2025 Scale'!B13</f>
        <v>3.2374431708220332E-3</v>
      </c>
      <c r="C10" s="134">
        <f>'HMI - 2025 Scale'!C13</f>
        <v>2.9052521278426892E-3</v>
      </c>
      <c r="D10" s="72">
        <f t="shared" si="4"/>
        <v>0.9665248224925358</v>
      </c>
      <c r="E10" s="72">
        <f t="shared" si="5"/>
        <v>0.96991237566795452</v>
      </c>
      <c r="F10" s="28">
        <f t="shared" si="6"/>
        <v>-7.7161882576015639E-3</v>
      </c>
      <c r="G10" s="28">
        <f t="shared" si="7"/>
        <v>-1.4114592978451301E-2</v>
      </c>
      <c r="H10" s="23">
        <v>2.7432369192897771E-3</v>
      </c>
      <c r="I10" s="23">
        <v>1.6935091443997677E-3</v>
      </c>
      <c r="J10" s="72">
        <f t="shared" si="8"/>
        <v>0.97424101075013736</v>
      </c>
      <c r="K10" s="72">
        <f t="shared" si="9"/>
        <v>0.98402696864640582</v>
      </c>
      <c r="L10" s="28">
        <f t="shared" si="10"/>
        <v>3.0851974081148592E-2</v>
      </c>
      <c r="M10" s="28">
        <f t="shared" si="11"/>
        <v>3.0810469699141696E-2</v>
      </c>
      <c r="N10" s="23">
        <v>6.8326130940476806E-3</v>
      </c>
      <c r="O10" s="23">
        <v>5.6209927580940415E-3</v>
      </c>
      <c r="P10" s="72">
        <f t="shared" si="12"/>
        <v>0.94338903666898877</v>
      </c>
      <c r="Q10" s="72">
        <f t="shared" si="13"/>
        <v>0.95321649894726412</v>
      </c>
      <c r="R10" s="28">
        <f t="shared" si="14"/>
        <v>-5.2867051498215134E-2</v>
      </c>
      <c r="S10" s="28">
        <f t="shared" si="15"/>
        <v>-3.9307831415474115E-2</v>
      </c>
      <c r="T10" s="23">
        <v>5.0000000000000001E-4</v>
      </c>
      <c r="U10" s="23">
        <v>1E-3</v>
      </c>
      <c r="V10" s="24">
        <f t="shared" si="16"/>
        <v>0.9962560881672039</v>
      </c>
      <c r="W10" s="24">
        <f t="shared" si="17"/>
        <v>0.99252433036273824</v>
      </c>
      <c r="X10" s="28">
        <f t="shared" si="18"/>
        <v>1.4379199061258507E-2</v>
      </c>
      <c r="Y10" s="28">
        <f t="shared" si="19"/>
        <v>1.8808737353010696E-2</v>
      </c>
      <c r="Z10" s="23">
        <v>2.8097906660825055E-3</v>
      </c>
      <c r="AA10" s="23">
        <v>4.0894640352392049E-3</v>
      </c>
      <c r="AB10" s="24">
        <f t="shared" si="0"/>
        <v>0.98187688910594539</v>
      </c>
      <c r="AC10" s="24">
        <f t="shared" si="1"/>
        <v>0.97371559300972754</v>
      </c>
      <c r="AD10" s="28">
        <f t="shared" si="20"/>
        <v>2.001887695665272E-2</v>
      </c>
      <c r="AE10" s="28">
        <f t="shared" si="21"/>
        <v>3.774157897898478E-3</v>
      </c>
      <c r="AF10" s="29">
        <v>7.0456866216945637E-3</v>
      </c>
      <c r="AG10" s="23">
        <v>5.533648192912374E-3</v>
      </c>
      <c r="AH10" s="24">
        <f t="shared" si="22"/>
        <v>0.96185801214929267</v>
      </c>
      <c r="AI10" s="24">
        <f t="shared" si="23"/>
        <v>0.96994143511182906</v>
      </c>
      <c r="AJ10" s="28">
        <f t="shared" si="24"/>
        <v>4.2254351296113768E-3</v>
      </c>
      <c r="AK10" s="28">
        <f t="shared" si="25"/>
        <v>1.8311289632357841E-3</v>
      </c>
      <c r="AL10" s="29">
        <v>9.5741192200842398E-3</v>
      </c>
      <c r="AM10" s="24">
        <v>7.1761819242751688E-3</v>
      </c>
      <c r="AN10" s="24">
        <f t="shared" si="26"/>
        <v>0.9576325770196813</v>
      </c>
      <c r="AO10" s="24">
        <f t="shared" si="27"/>
        <v>0.96811030614859328</v>
      </c>
      <c r="AP10" s="28">
        <f t="shared" si="28"/>
        <v>5.7810690005485332E-3</v>
      </c>
      <c r="AQ10" s="28">
        <f t="shared" si="29"/>
        <v>9.6733567711926316E-4</v>
      </c>
      <c r="AR10" s="29">
        <v>1.4E-2</v>
      </c>
      <c r="AS10" s="24">
        <v>9.4999999999999998E-3</v>
      </c>
      <c r="AT10" s="24">
        <f t="shared" si="30"/>
        <v>0.95185150801913276</v>
      </c>
      <c r="AU10" s="24">
        <f t="shared" si="31"/>
        <v>0.96714297047147402</v>
      </c>
      <c r="AV10" s="28">
        <f t="shared" si="32"/>
        <v>-1.3515132973902499E-2</v>
      </c>
      <c r="AW10" s="28">
        <f t="shared" si="33"/>
        <v>-9.2759800297617101E-3</v>
      </c>
      <c r="AX10" s="29">
        <v>1.4E-2</v>
      </c>
      <c r="AY10" s="24">
        <v>9.4999999999999998E-3</v>
      </c>
      <c r="AZ10" s="24">
        <f t="shared" si="2"/>
        <v>0.96536664099303526</v>
      </c>
      <c r="BA10" s="24">
        <f t="shared" si="3"/>
        <v>0.97641895050123573</v>
      </c>
      <c r="BB10" s="28">
        <f t="shared" si="34"/>
        <v>-7.0121012545522055E-3</v>
      </c>
      <c r="BC10" s="28">
        <f t="shared" si="35"/>
        <v>-1.1656366317652767E-3</v>
      </c>
      <c r="BD10" s="29">
        <v>1.8499999999999999E-2</v>
      </c>
      <c r="BE10" s="24">
        <v>1.4999999999999999E-2</v>
      </c>
      <c r="BF10" s="24">
        <f t="shared" si="36"/>
        <v>0.97237874224758747</v>
      </c>
      <c r="BG10" s="25">
        <f t="shared" si="37"/>
        <v>0.977584587133001</v>
      </c>
    </row>
    <row r="11" spans="1:59" x14ac:dyDescent="0.4">
      <c r="A11" s="20">
        <v>6</v>
      </c>
      <c r="B11" s="134">
        <f>'HMI - 2025 Scale'!B14</f>
        <v>3.2374431708220332E-3</v>
      </c>
      <c r="C11" s="134">
        <f>'HMI - 2025 Scale'!C14</f>
        <v>2.9052521278426892E-3</v>
      </c>
      <c r="D11" s="72">
        <f t="shared" si="4"/>
        <v>0.9665248224925358</v>
      </c>
      <c r="E11" s="72">
        <f t="shared" si="5"/>
        <v>0.96991237566795452</v>
      </c>
      <c r="F11" s="28">
        <f t="shared" si="6"/>
        <v>-7.7161882576015639E-3</v>
      </c>
      <c r="G11" s="28">
        <f t="shared" si="7"/>
        <v>-1.4114592978451301E-2</v>
      </c>
      <c r="H11" s="23">
        <v>2.7432369192897771E-3</v>
      </c>
      <c r="I11" s="23">
        <v>1.6935091443997677E-3</v>
      </c>
      <c r="J11" s="72">
        <f t="shared" si="8"/>
        <v>0.97424101075013736</v>
      </c>
      <c r="K11" s="72">
        <f t="shared" si="9"/>
        <v>0.98402696864640582</v>
      </c>
      <c r="L11" s="28">
        <f t="shared" si="10"/>
        <v>3.0851974081148592E-2</v>
      </c>
      <c r="M11" s="28">
        <f t="shared" si="11"/>
        <v>3.0810469699141696E-2</v>
      </c>
      <c r="N11" s="23">
        <v>6.8326130940476806E-3</v>
      </c>
      <c r="O11" s="23">
        <v>5.6209927580940415E-3</v>
      </c>
      <c r="P11" s="72">
        <f t="shared" si="12"/>
        <v>0.94338903666898877</v>
      </c>
      <c r="Q11" s="72">
        <f t="shared" si="13"/>
        <v>0.95321649894726412</v>
      </c>
      <c r="R11" s="28">
        <f t="shared" si="14"/>
        <v>-5.2867051498215134E-2</v>
      </c>
      <c r="S11" s="28">
        <f t="shared" si="15"/>
        <v>-3.9307831415474115E-2</v>
      </c>
      <c r="T11" s="23">
        <v>5.0000000000000001E-4</v>
      </c>
      <c r="U11" s="23">
        <v>1E-3</v>
      </c>
      <c r="V11" s="24">
        <f t="shared" si="16"/>
        <v>0.9962560881672039</v>
      </c>
      <c r="W11" s="24">
        <f t="shared" si="17"/>
        <v>0.99252433036273824</v>
      </c>
      <c r="X11" s="28">
        <f t="shared" si="18"/>
        <v>1.4379199061258507E-2</v>
      </c>
      <c r="Y11" s="28">
        <f t="shared" si="19"/>
        <v>1.8808737353010696E-2</v>
      </c>
      <c r="Z11" s="23">
        <v>2.8097906660825055E-3</v>
      </c>
      <c r="AA11" s="23">
        <v>4.0894640352392049E-3</v>
      </c>
      <c r="AB11" s="24">
        <f t="shared" si="0"/>
        <v>0.98187688910594539</v>
      </c>
      <c r="AC11" s="24">
        <f t="shared" si="1"/>
        <v>0.97371559300972754</v>
      </c>
      <c r="AD11" s="28">
        <f t="shared" si="20"/>
        <v>2.001887695665272E-2</v>
      </c>
      <c r="AE11" s="28">
        <f t="shared" si="21"/>
        <v>3.774157897898478E-3</v>
      </c>
      <c r="AF11" s="29">
        <v>7.0456866216945637E-3</v>
      </c>
      <c r="AG11" s="23">
        <v>5.533648192912374E-3</v>
      </c>
      <c r="AH11" s="24">
        <f t="shared" si="22"/>
        <v>0.96185801214929267</v>
      </c>
      <c r="AI11" s="24">
        <f t="shared" si="23"/>
        <v>0.96994143511182906</v>
      </c>
      <c r="AJ11" s="28">
        <f t="shared" si="24"/>
        <v>4.2254351296113768E-3</v>
      </c>
      <c r="AK11" s="28">
        <f t="shared" si="25"/>
        <v>1.8311289632357841E-3</v>
      </c>
      <c r="AL11" s="29">
        <v>9.5741192200842398E-3</v>
      </c>
      <c r="AM11" s="24">
        <v>7.1761819242751688E-3</v>
      </c>
      <c r="AN11" s="24">
        <f t="shared" si="26"/>
        <v>0.9576325770196813</v>
      </c>
      <c r="AO11" s="24">
        <f t="shared" si="27"/>
        <v>0.96811030614859328</v>
      </c>
      <c r="AP11" s="28">
        <f t="shared" si="28"/>
        <v>5.7810690005485332E-3</v>
      </c>
      <c r="AQ11" s="28">
        <f t="shared" si="29"/>
        <v>9.6733567711926316E-4</v>
      </c>
      <c r="AR11" s="29">
        <v>1.4E-2</v>
      </c>
      <c r="AS11" s="24">
        <v>9.4999999999999998E-3</v>
      </c>
      <c r="AT11" s="24">
        <f t="shared" si="30"/>
        <v>0.95185150801913276</v>
      </c>
      <c r="AU11" s="24">
        <f t="shared" si="31"/>
        <v>0.96714297047147402</v>
      </c>
      <c r="AV11" s="28">
        <f t="shared" si="32"/>
        <v>-1.3515132973902499E-2</v>
      </c>
      <c r="AW11" s="28">
        <f t="shared" si="33"/>
        <v>-9.2759800297617101E-3</v>
      </c>
      <c r="AX11" s="29">
        <v>1.4E-2</v>
      </c>
      <c r="AY11" s="24">
        <v>9.4999999999999998E-3</v>
      </c>
      <c r="AZ11" s="24">
        <f t="shared" si="2"/>
        <v>0.96536664099303526</v>
      </c>
      <c r="BA11" s="24">
        <f t="shared" si="3"/>
        <v>0.97641895050123573</v>
      </c>
      <c r="BB11" s="28">
        <f t="shared" si="34"/>
        <v>-7.0121012545522055E-3</v>
      </c>
      <c r="BC11" s="28">
        <f t="shared" si="35"/>
        <v>-1.1656366317652767E-3</v>
      </c>
      <c r="BD11" s="29">
        <v>1.8499999999999999E-2</v>
      </c>
      <c r="BE11" s="24">
        <v>1.4999999999999999E-2</v>
      </c>
      <c r="BF11" s="24">
        <f t="shared" si="36"/>
        <v>0.97237874224758747</v>
      </c>
      <c r="BG11" s="25">
        <f t="shared" si="37"/>
        <v>0.977584587133001</v>
      </c>
    </row>
    <row r="12" spans="1:59" x14ac:dyDescent="0.4">
      <c r="A12" s="20">
        <v>7</v>
      </c>
      <c r="B12" s="134">
        <f>'HMI - 2025 Scale'!B15</f>
        <v>3.2374431708220332E-3</v>
      </c>
      <c r="C12" s="134">
        <f>'HMI - 2025 Scale'!C15</f>
        <v>2.9052521278426892E-3</v>
      </c>
      <c r="D12" s="72">
        <f t="shared" si="4"/>
        <v>0.9665248224925358</v>
      </c>
      <c r="E12" s="72">
        <f t="shared" si="5"/>
        <v>0.96991237566795452</v>
      </c>
      <c r="F12" s="28">
        <f t="shared" si="6"/>
        <v>-7.7161882576015639E-3</v>
      </c>
      <c r="G12" s="28">
        <f t="shared" si="7"/>
        <v>-1.4114592978451301E-2</v>
      </c>
      <c r="H12" s="23">
        <v>2.7432369192897771E-3</v>
      </c>
      <c r="I12" s="23">
        <v>1.6935091443997677E-3</v>
      </c>
      <c r="J12" s="72">
        <f t="shared" si="8"/>
        <v>0.97424101075013736</v>
      </c>
      <c r="K12" s="72">
        <f t="shared" si="9"/>
        <v>0.98402696864640582</v>
      </c>
      <c r="L12" s="28">
        <f t="shared" si="10"/>
        <v>3.0851974081148592E-2</v>
      </c>
      <c r="M12" s="28">
        <f t="shared" si="11"/>
        <v>3.0810469699141696E-2</v>
      </c>
      <c r="N12" s="23">
        <v>6.8326130940476806E-3</v>
      </c>
      <c r="O12" s="23">
        <v>5.6209927580940415E-3</v>
      </c>
      <c r="P12" s="72">
        <f t="shared" si="12"/>
        <v>0.94338903666898877</v>
      </c>
      <c r="Q12" s="72">
        <f t="shared" si="13"/>
        <v>0.95321649894726412</v>
      </c>
      <c r="R12" s="28">
        <f t="shared" si="14"/>
        <v>-5.2867051498215134E-2</v>
      </c>
      <c r="S12" s="28">
        <f t="shared" si="15"/>
        <v>-3.9307831415474115E-2</v>
      </c>
      <c r="T12" s="23">
        <v>5.0000000000000001E-4</v>
      </c>
      <c r="U12" s="23">
        <v>1E-3</v>
      </c>
      <c r="V12" s="24">
        <f t="shared" si="16"/>
        <v>0.9962560881672039</v>
      </c>
      <c r="W12" s="24">
        <f t="shared" si="17"/>
        <v>0.99252433036273824</v>
      </c>
      <c r="X12" s="28">
        <f t="shared" si="18"/>
        <v>1.4379199061258507E-2</v>
      </c>
      <c r="Y12" s="28">
        <f t="shared" si="19"/>
        <v>1.8808737353010696E-2</v>
      </c>
      <c r="Z12" s="23">
        <v>2.8097906660825055E-3</v>
      </c>
      <c r="AA12" s="23">
        <v>4.0894640352392049E-3</v>
      </c>
      <c r="AB12" s="24">
        <f t="shared" si="0"/>
        <v>0.98187688910594539</v>
      </c>
      <c r="AC12" s="24">
        <f t="shared" si="1"/>
        <v>0.97371559300972754</v>
      </c>
      <c r="AD12" s="28">
        <f t="shared" si="20"/>
        <v>2.001887695665272E-2</v>
      </c>
      <c r="AE12" s="28">
        <f t="shared" si="21"/>
        <v>3.774157897898478E-3</v>
      </c>
      <c r="AF12" s="29">
        <v>7.0456866216945637E-3</v>
      </c>
      <c r="AG12" s="23">
        <v>5.533648192912374E-3</v>
      </c>
      <c r="AH12" s="24">
        <f t="shared" si="22"/>
        <v>0.96185801214929267</v>
      </c>
      <c r="AI12" s="24">
        <f t="shared" si="23"/>
        <v>0.96994143511182906</v>
      </c>
      <c r="AJ12" s="28">
        <f t="shared" si="24"/>
        <v>4.2254351296113768E-3</v>
      </c>
      <c r="AK12" s="28">
        <f t="shared" si="25"/>
        <v>1.8311289632357841E-3</v>
      </c>
      <c r="AL12" s="29">
        <v>9.5741192200842398E-3</v>
      </c>
      <c r="AM12" s="24">
        <v>7.1761819242751688E-3</v>
      </c>
      <c r="AN12" s="24">
        <f t="shared" si="26"/>
        <v>0.9576325770196813</v>
      </c>
      <c r="AO12" s="24">
        <f t="shared" si="27"/>
        <v>0.96811030614859328</v>
      </c>
      <c r="AP12" s="28">
        <f t="shared" si="28"/>
        <v>5.7810690005485332E-3</v>
      </c>
      <c r="AQ12" s="28">
        <f t="shared" si="29"/>
        <v>9.6733567711926316E-4</v>
      </c>
      <c r="AR12" s="29">
        <v>1.4E-2</v>
      </c>
      <c r="AS12" s="24">
        <v>9.4999999999999998E-3</v>
      </c>
      <c r="AT12" s="24">
        <f t="shared" si="30"/>
        <v>0.95185150801913276</v>
      </c>
      <c r="AU12" s="24">
        <f t="shared" si="31"/>
        <v>0.96714297047147402</v>
      </c>
      <c r="AV12" s="28">
        <f t="shared" si="32"/>
        <v>-1.3515132973902499E-2</v>
      </c>
      <c r="AW12" s="28">
        <f t="shared" si="33"/>
        <v>-9.2759800297617101E-3</v>
      </c>
      <c r="AX12" s="29">
        <v>1.4E-2</v>
      </c>
      <c r="AY12" s="24">
        <v>9.4999999999999998E-3</v>
      </c>
      <c r="AZ12" s="24">
        <f t="shared" si="2"/>
        <v>0.96536664099303526</v>
      </c>
      <c r="BA12" s="24">
        <f t="shared" si="3"/>
        <v>0.97641895050123573</v>
      </c>
      <c r="BB12" s="28">
        <f t="shared" si="34"/>
        <v>-7.0121012545522055E-3</v>
      </c>
      <c r="BC12" s="28">
        <f t="shared" si="35"/>
        <v>-1.1656366317652767E-3</v>
      </c>
      <c r="BD12" s="29">
        <v>1.8499999999999999E-2</v>
      </c>
      <c r="BE12" s="24">
        <v>1.4999999999999999E-2</v>
      </c>
      <c r="BF12" s="24">
        <f t="shared" si="36"/>
        <v>0.97237874224758747</v>
      </c>
      <c r="BG12" s="25">
        <f t="shared" si="37"/>
        <v>0.977584587133001</v>
      </c>
    </row>
    <row r="13" spans="1:59" x14ac:dyDescent="0.4">
      <c r="A13" s="20">
        <v>8</v>
      </c>
      <c r="B13" s="134">
        <f>'HMI - 2025 Scale'!B16</f>
        <v>3.2374431708220332E-3</v>
      </c>
      <c r="C13" s="134">
        <f>'HMI - 2025 Scale'!C16</f>
        <v>2.9052521278426892E-3</v>
      </c>
      <c r="D13" s="72">
        <f t="shared" si="4"/>
        <v>0.9665248224925358</v>
      </c>
      <c r="E13" s="72">
        <f t="shared" si="5"/>
        <v>0.96991237566795452</v>
      </c>
      <c r="F13" s="28">
        <f t="shared" si="6"/>
        <v>-7.7161882576015639E-3</v>
      </c>
      <c r="G13" s="28">
        <f t="shared" si="7"/>
        <v>-1.4114592978451301E-2</v>
      </c>
      <c r="H13" s="23">
        <v>2.7432369192897771E-3</v>
      </c>
      <c r="I13" s="23">
        <v>1.6935091443997677E-3</v>
      </c>
      <c r="J13" s="72">
        <f t="shared" si="8"/>
        <v>0.97424101075013736</v>
      </c>
      <c r="K13" s="72">
        <f t="shared" si="9"/>
        <v>0.98402696864640582</v>
      </c>
      <c r="L13" s="28">
        <f t="shared" si="10"/>
        <v>3.0851974081148592E-2</v>
      </c>
      <c r="M13" s="28">
        <f t="shared" si="11"/>
        <v>3.0810469699141696E-2</v>
      </c>
      <c r="N13" s="23">
        <v>6.8326130940476806E-3</v>
      </c>
      <c r="O13" s="23">
        <v>5.6209927580940415E-3</v>
      </c>
      <c r="P13" s="72">
        <f t="shared" si="12"/>
        <v>0.94338903666898877</v>
      </c>
      <c r="Q13" s="72">
        <f t="shared" si="13"/>
        <v>0.95321649894726412</v>
      </c>
      <c r="R13" s="28">
        <f t="shared" si="14"/>
        <v>-5.2867051498215134E-2</v>
      </c>
      <c r="S13" s="28">
        <f t="shared" si="15"/>
        <v>-3.9307831415474115E-2</v>
      </c>
      <c r="T13" s="23">
        <v>5.0000000000000001E-4</v>
      </c>
      <c r="U13" s="23">
        <v>1E-3</v>
      </c>
      <c r="V13" s="24">
        <f t="shared" si="16"/>
        <v>0.9962560881672039</v>
      </c>
      <c r="W13" s="24">
        <f t="shared" si="17"/>
        <v>0.99252433036273824</v>
      </c>
      <c r="X13" s="28">
        <f t="shared" si="18"/>
        <v>1.4379199061258507E-2</v>
      </c>
      <c r="Y13" s="28">
        <f t="shared" si="19"/>
        <v>1.8808737353010696E-2</v>
      </c>
      <c r="Z13" s="23">
        <v>2.8097906660825055E-3</v>
      </c>
      <c r="AA13" s="23">
        <v>4.0894640352392049E-3</v>
      </c>
      <c r="AB13" s="24">
        <f t="shared" si="0"/>
        <v>0.98187688910594539</v>
      </c>
      <c r="AC13" s="24">
        <f t="shared" si="1"/>
        <v>0.97371559300972754</v>
      </c>
      <c r="AD13" s="28">
        <f t="shared" si="20"/>
        <v>2.001887695665272E-2</v>
      </c>
      <c r="AE13" s="28">
        <f t="shared" si="21"/>
        <v>3.774157897898478E-3</v>
      </c>
      <c r="AF13" s="29">
        <v>7.0456866216945637E-3</v>
      </c>
      <c r="AG13" s="23">
        <v>5.533648192912374E-3</v>
      </c>
      <c r="AH13" s="24">
        <f t="shared" si="22"/>
        <v>0.96185801214929267</v>
      </c>
      <c r="AI13" s="24">
        <f t="shared" si="23"/>
        <v>0.96994143511182906</v>
      </c>
      <c r="AJ13" s="28">
        <f t="shared" si="24"/>
        <v>4.2254351296113768E-3</v>
      </c>
      <c r="AK13" s="28">
        <f t="shared" si="25"/>
        <v>1.8311289632357841E-3</v>
      </c>
      <c r="AL13" s="29">
        <v>9.5741192200842398E-3</v>
      </c>
      <c r="AM13" s="24">
        <v>7.1761819242751688E-3</v>
      </c>
      <c r="AN13" s="24">
        <f t="shared" si="26"/>
        <v>0.9576325770196813</v>
      </c>
      <c r="AO13" s="24">
        <f t="shared" si="27"/>
        <v>0.96811030614859328</v>
      </c>
      <c r="AP13" s="28">
        <f t="shared" si="28"/>
        <v>5.7810690005485332E-3</v>
      </c>
      <c r="AQ13" s="28">
        <f t="shared" si="29"/>
        <v>9.6733567711926316E-4</v>
      </c>
      <c r="AR13" s="29">
        <v>1.4E-2</v>
      </c>
      <c r="AS13" s="24">
        <v>9.4999999999999998E-3</v>
      </c>
      <c r="AT13" s="24">
        <f t="shared" si="30"/>
        <v>0.95185150801913276</v>
      </c>
      <c r="AU13" s="24">
        <f t="shared" si="31"/>
        <v>0.96714297047147402</v>
      </c>
      <c r="AV13" s="28">
        <f t="shared" si="32"/>
        <v>-1.3515132973902499E-2</v>
      </c>
      <c r="AW13" s="28">
        <f t="shared" si="33"/>
        <v>-9.2759800297617101E-3</v>
      </c>
      <c r="AX13" s="29">
        <v>1.4E-2</v>
      </c>
      <c r="AY13" s="24">
        <v>9.4999999999999998E-3</v>
      </c>
      <c r="AZ13" s="24">
        <f t="shared" si="2"/>
        <v>0.96536664099303526</v>
      </c>
      <c r="BA13" s="24">
        <f t="shared" si="3"/>
        <v>0.97641895050123573</v>
      </c>
      <c r="BB13" s="28">
        <f t="shared" si="34"/>
        <v>-7.0121012545522055E-3</v>
      </c>
      <c r="BC13" s="28">
        <f t="shared" si="35"/>
        <v>-1.1656366317652767E-3</v>
      </c>
      <c r="BD13" s="29">
        <v>1.8499999999999999E-2</v>
      </c>
      <c r="BE13" s="24">
        <v>1.4999999999999999E-2</v>
      </c>
      <c r="BF13" s="24">
        <f t="shared" si="36"/>
        <v>0.97237874224758747</v>
      </c>
      <c r="BG13" s="25">
        <f t="shared" si="37"/>
        <v>0.977584587133001</v>
      </c>
    </row>
    <row r="14" spans="1:59" x14ac:dyDescent="0.4">
      <c r="A14" s="20">
        <v>9</v>
      </c>
      <c r="B14" s="134">
        <f>'HMI - 2025 Scale'!B17</f>
        <v>3.2374431708220332E-3</v>
      </c>
      <c r="C14" s="134">
        <f>'HMI - 2025 Scale'!C17</f>
        <v>2.9052521278426892E-3</v>
      </c>
      <c r="D14" s="72">
        <f t="shared" si="4"/>
        <v>0.9665248224925358</v>
      </c>
      <c r="E14" s="72">
        <f t="shared" si="5"/>
        <v>0.96991237566795452</v>
      </c>
      <c r="F14" s="28">
        <f t="shared" si="6"/>
        <v>-7.7161882576015639E-3</v>
      </c>
      <c r="G14" s="28">
        <f t="shared" si="7"/>
        <v>-1.4114592978451301E-2</v>
      </c>
      <c r="H14" s="23">
        <v>2.7432369192897771E-3</v>
      </c>
      <c r="I14" s="23">
        <v>1.6935091443997677E-3</v>
      </c>
      <c r="J14" s="72">
        <f t="shared" si="8"/>
        <v>0.97424101075013736</v>
      </c>
      <c r="K14" s="72">
        <f t="shared" si="9"/>
        <v>0.98402696864640582</v>
      </c>
      <c r="L14" s="28">
        <f t="shared" si="10"/>
        <v>3.0851974081148592E-2</v>
      </c>
      <c r="M14" s="28">
        <f t="shared" si="11"/>
        <v>3.0810469699141696E-2</v>
      </c>
      <c r="N14" s="23">
        <v>6.8326130940476806E-3</v>
      </c>
      <c r="O14" s="23">
        <v>5.6209927580940415E-3</v>
      </c>
      <c r="P14" s="72">
        <f t="shared" si="12"/>
        <v>0.94338903666898877</v>
      </c>
      <c r="Q14" s="72">
        <f t="shared" si="13"/>
        <v>0.95321649894726412</v>
      </c>
      <c r="R14" s="28">
        <f t="shared" si="14"/>
        <v>-5.2867051498215134E-2</v>
      </c>
      <c r="S14" s="28">
        <f t="shared" si="15"/>
        <v>-3.9307831415474115E-2</v>
      </c>
      <c r="T14" s="23">
        <v>5.0000000000000001E-4</v>
      </c>
      <c r="U14" s="23">
        <v>1E-3</v>
      </c>
      <c r="V14" s="24">
        <f t="shared" si="16"/>
        <v>0.9962560881672039</v>
      </c>
      <c r="W14" s="24">
        <f t="shared" si="17"/>
        <v>0.99252433036273824</v>
      </c>
      <c r="X14" s="28">
        <f t="shared" si="18"/>
        <v>1.4379199061258507E-2</v>
      </c>
      <c r="Y14" s="28">
        <f t="shared" si="19"/>
        <v>1.8808737353010696E-2</v>
      </c>
      <c r="Z14" s="23">
        <v>2.8097906660825055E-3</v>
      </c>
      <c r="AA14" s="23">
        <v>4.0894640352392049E-3</v>
      </c>
      <c r="AB14" s="24">
        <f t="shared" si="0"/>
        <v>0.98187688910594539</v>
      </c>
      <c r="AC14" s="24">
        <f t="shared" si="1"/>
        <v>0.97371559300972754</v>
      </c>
      <c r="AD14" s="28">
        <f t="shared" si="20"/>
        <v>2.001887695665272E-2</v>
      </c>
      <c r="AE14" s="28">
        <f t="shared" si="21"/>
        <v>3.774157897898478E-3</v>
      </c>
      <c r="AF14" s="29">
        <v>7.0456866216945637E-3</v>
      </c>
      <c r="AG14" s="23">
        <v>5.533648192912374E-3</v>
      </c>
      <c r="AH14" s="24">
        <f t="shared" si="22"/>
        <v>0.96185801214929267</v>
      </c>
      <c r="AI14" s="24">
        <f t="shared" si="23"/>
        <v>0.96994143511182906</v>
      </c>
      <c r="AJ14" s="28">
        <f t="shared" si="24"/>
        <v>4.2254351296113768E-3</v>
      </c>
      <c r="AK14" s="28">
        <f t="shared" si="25"/>
        <v>1.8311289632357841E-3</v>
      </c>
      <c r="AL14" s="29">
        <v>9.5741192200842398E-3</v>
      </c>
      <c r="AM14" s="24">
        <v>7.1761819242751688E-3</v>
      </c>
      <c r="AN14" s="24">
        <f t="shared" si="26"/>
        <v>0.9576325770196813</v>
      </c>
      <c r="AO14" s="24">
        <f t="shared" si="27"/>
        <v>0.96811030614859328</v>
      </c>
      <c r="AP14" s="28">
        <f t="shared" si="28"/>
        <v>5.7810690005485332E-3</v>
      </c>
      <c r="AQ14" s="28">
        <f t="shared" si="29"/>
        <v>9.6733567711926316E-4</v>
      </c>
      <c r="AR14" s="29">
        <v>1.4E-2</v>
      </c>
      <c r="AS14" s="24">
        <v>9.4999999999999998E-3</v>
      </c>
      <c r="AT14" s="24">
        <f t="shared" si="30"/>
        <v>0.95185150801913276</v>
      </c>
      <c r="AU14" s="24">
        <f t="shared" si="31"/>
        <v>0.96714297047147402</v>
      </c>
      <c r="AV14" s="28">
        <f t="shared" si="32"/>
        <v>-1.3515132973902499E-2</v>
      </c>
      <c r="AW14" s="28">
        <f t="shared" si="33"/>
        <v>-9.2759800297617101E-3</v>
      </c>
      <c r="AX14" s="29">
        <v>1.4E-2</v>
      </c>
      <c r="AY14" s="24">
        <v>9.4999999999999998E-3</v>
      </c>
      <c r="AZ14" s="24">
        <f t="shared" si="2"/>
        <v>0.96536664099303526</v>
      </c>
      <c r="BA14" s="24">
        <f t="shared" si="3"/>
        <v>0.97641895050123573</v>
      </c>
      <c r="BB14" s="28">
        <f t="shared" si="34"/>
        <v>-7.0121012545522055E-3</v>
      </c>
      <c r="BC14" s="28">
        <f t="shared" si="35"/>
        <v>-1.1656366317652767E-3</v>
      </c>
      <c r="BD14" s="29">
        <v>1.8499999999999999E-2</v>
      </c>
      <c r="BE14" s="24">
        <v>1.4999999999999999E-2</v>
      </c>
      <c r="BF14" s="24">
        <f t="shared" si="36"/>
        <v>0.97237874224758747</v>
      </c>
      <c r="BG14" s="25">
        <f t="shared" si="37"/>
        <v>0.977584587133001</v>
      </c>
    </row>
    <row r="15" spans="1:59" x14ac:dyDescent="0.4">
      <c r="A15" s="20">
        <v>10</v>
      </c>
      <c r="B15" s="134">
        <f>'HMI - 2025 Scale'!B18</f>
        <v>3.2374431708220332E-3</v>
      </c>
      <c r="C15" s="134">
        <f>'HMI - 2025 Scale'!C18</f>
        <v>2.9052521278426892E-3</v>
      </c>
      <c r="D15" s="72">
        <f t="shared" si="4"/>
        <v>0.9665248224925358</v>
      </c>
      <c r="E15" s="72">
        <f t="shared" si="5"/>
        <v>0.96991237566795452</v>
      </c>
      <c r="F15" s="28">
        <f t="shared" si="6"/>
        <v>-7.7161882576015639E-3</v>
      </c>
      <c r="G15" s="28">
        <f t="shared" si="7"/>
        <v>-1.4114592978451301E-2</v>
      </c>
      <c r="H15" s="23">
        <v>2.7432369192897771E-3</v>
      </c>
      <c r="I15" s="23">
        <v>1.6935091443997677E-3</v>
      </c>
      <c r="J15" s="72">
        <f t="shared" si="8"/>
        <v>0.97424101075013736</v>
      </c>
      <c r="K15" s="72">
        <f t="shared" si="9"/>
        <v>0.98402696864640582</v>
      </c>
      <c r="L15" s="28">
        <f t="shared" si="10"/>
        <v>3.0851974081148592E-2</v>
      </c>
      <c r="M15" s="28">
        <f t="shared" si="11"/>
        <v>3.0810469699141696E-2</v>
      </c>
      <c r="N15" s="23">
        <v>6.8326130940476806E-3</v>
      </c>
      <c r="O15" s="23">
        <v>5.6209927580940415E-3</v>
      </c>
      <c r="P15" s="72">
        <f t="shared" si="12"/>
        <v>0.94338903666898877</v>
      </c>
      <c r="Q15" s="72">
        <f t="shared" si="13"/>
        <v>0.95321649894726412</v>
      </c>
      <c r="R15" s="28">
        <f t="shared" si="14"/>
        <v>-5.2867051498215134E-2</v>
      </c>
      <c r="S15" s="28">
        <f t="shared" si="15"/>
        <v>-3.9307831415474115E-2</v>
      </c>
      <c r="T15" s="23">
        <v>5.0000000000000001E-4</v>
      </c>
      <c r="U15" s="23">
        <v>1E-3</v>
      </c>
      <c r="V15" s="24">
        <f t="shared" si="16"/>
        <v>0.9962560881672039</v>
      </c>
      <c r="W15" s="24">
        <f t="shared" si="17"/>
        <v>0.99252433036273824</v>
      </c>
      <c r="X15" s="28">
        <f t="shared" si="18"/>
        <v>1.4379199061258507E-2</v>
      </c>
      <c r="Y15" s="28">
        <f t="shared" si="19"/>
        <v>1.8808737353010696E-2</v>
      </c>
      <c r="Z15" s="23">
        <v>2.8097906660825055E-3</v>
      </c>
      <c r="AA15" s="23">
        <v>4.0894640352392049E-3</v>
      </c>
      <c r="AB15" s="24">
        <f t="shared" si="0"/>
        <v>0.98187688910594539</v>
      </c>
      <c r="AC15" s="24">
        <f t="shared" si="1"/>
        <v>0.97371559300972754</v>
      </c>
      <c r="AD15" s="28">
        <f t="shared" si="20"/>
        <v>2.001887695665272E-2</v>
      </c>
      <c r="AE15" s="28">
        <f t="shared" si="21"/>
        <v>3.774157897898478E-3</v>
      </c>
      <c r="AF15" s="29">
        <v>7.0456866216945637E-3</v>
      </c>
      <c r="AG15" s="23">
        <v>5.533648192912374E-3</v>
      </c>
      <c r="AH15" s="24">
        <f t="shared" si="22"/>
        <v>0.96185801214929267</v>
      </c>
      <c r="AI15" s="24">
        <f t="shared" si="23"/>
        <v>0.96994143511182906</v>
      </c>
      <c r="AJ15" s="28">
        <f t="shared" si="24"/>
        <v>4.2254351296113768E-3</v>
      </c>
      <c r="AK15" s="28">
        <f t="shared" si="25"/>
        <v>1.8311289632357841E-3</v>
      </c>
      <c r="AL15" s="29">
        <v>9.5741192200842398E-3</v>
      </c>
      <c r="AM15" s="24">
        <v>7.1761819242751688E-3</v>
      </c>
      <c r="AN15" s="24">
        <f t="shared" si="26"/>
        <v>0.9576325770196813</v>
      </c>
      <c r="AO15" s="24">
        <f t="shared" si="27"/>
        <v>0.96811030614859328</v>
      </c>
      <c r="AP15" s="28">
        <f t="shared" si="28"/>
        <v>5.7810690005485332E-3</v>
      </c>
      <c r="AQ15" s="28">
        <f t="shared" si="29"/>
        <v>9.6733567711926316E-4</v>
      </c>
      <c r="AR15" s="29">
        <v>1.4E-2</v>
      </c>
      <c r="AS15" s="24">
        <v>9.4999999999999998E-3</v>
      </c>
      <c r="AT15" s="24">
        <f t="shared" si="30"/>
        <v>0.95185150801913276</v>
      </c>
      <c r="AU15" s="24">
        <f t="shared" si="31"/>
        <v>0.96714297047147402</v>
      </c>
      <c r="AV15" s="28">
        <f t="shared" si="32"/>
        <v>-1.3515132973902499E-2</v>
      </c>
      <c r="AW15" s="28">
        <f t="shared" si="33"/>
        <v>-9.2759800297617101E-3</v>
      </c>
      <c r="AX15" s="29">
        <v>1.4E-2</v>
      </c>
      <c r="AY15" s="24">
        <v>9.4999999999999998E-3</v>
      </c>
      <c r="AZ15" s="24">
        <f t="shared" si="2"/>
        <v>0.96536664099303526</v>
      </c>
      <c r="BA15" s="24">
        <f t="shared" si="3"/>
        <v>0.97641895050123573</v>
      </c>
      <c r="BB15" s="28">
        <f t="shared" si="34"/>
        <v>-7.0121012545522055E-3</v>
      </c>
      <c r="BC15" s="28">
        <f t="shared" si="35"/>
        <v>-1.1656366317652767E-3</v>
      </c>
      <c r="BD15" s="29">
        <v>1.8499999999999999E-2</v>
      </c>
      <c r="BE15" s="24">
        <v>1.4999999999999999E-2</v>
      </c>
      <c r="BF15" s="24">
        <f t="shared" si="36"/>
        <v>0.97237874224758747</v>
      </c>
      <c r="BG15" s="25">
        <f t="shared" si="37"/>
        <v>0.977584587133001</v>
      </c>
    </row>
    <row r="16" spans="1:59" x14ac:dyDescent="0.4">
      <c r="A16" s="20">
        <v>11</v>
      </c>
      <c r="B16" s="134">
        <f>'HMI - 2025 Scale'!B19</f>
        <v>3.2374431708220332E-3</v>
      </c>
      <c r="C16" s="134">
        <f>'HMI - 2025 Scale'!C19</f>
        <v>2.9052521278426892E-3</v>
      </c>
      <c r="D16" s="72">
        <f t="shared" si="4"/>
        <v>0.9665248224925358</v>
      </c>
      <c r="E16" s="72">
        <f t="shared" si="5"/>
        <v>0.96991237566795452</v>
      </c>
      <c r="F16" s="28">
        <f t="shared" si="6"/>
        <v>-7.7161882576015639E-3</v>
      </c>
      <c r="G16" s="28">
        <f t="shared" si="7"/>
        <v>-1.4114592978451301E-2</v>
      </c>
      <c r="H16" s="23">
        <v>2.7432369192897771E-3</v>
      </c>
      <c r="I16" s="23">
        <v>1.6935091443997677E-3</v>
      </c>
      <c r="J16" s="72">
        <f t="shared" si="8"/>
        <v>0.97424101075013736</v>
      </c>
      <c r="K16" s="72">
        <f t="shared" si="9"/>
        <v>0.98402696864640582</v>
      </c>
      <c r="L16" s="28">
        <f t="shared" si="10"/>
        <v>3.0851974081148592E-2</v>
      </c>
      <c r="M16" s="28">
        <f t="shared" si="11"/>
        <v>3.0810469699141696E-2</v>
      </c>
      <c r="N16" s="23">
        <v>6.8326130940476806E-3</v>
      </c>
      <c r="O16" s="23">
        <v>5.6209927580940415E-3</v>
      </c>
      <c r="P16" s="72">
        <f t="shared" si="12"/>
        <v>0.94338903666898877</v>
      </c>
      <c r="Q16" s="72">
        <f t="shared" si="13"/>
        <v>0.95321649894726412</v>
      </c>
      <c r="R16" s="28">
        <f t="shared" si="14"/>
        <v>-5.2867051498215134E-2</v>
      </c>
      <c r="S16" s="28">
        <f t="shared" si="15"/>
        <v>-3.9307831415474115E-2</v>
      </c>
      <c r="T16" s="23">
        <v>5.0000000000000001E-4</v>
      </c>
      <c r="U16" s="23">
        <v>1E-3</v>
      </c>
      <c r="V16" s="24">
        <f t="shared" si="16"/>
        <v>0.9962560881672039</v>
      </c>
      <c r="W16" s="24">
        <f t="shared" si="17"/>
        <v>0.99252433036273824</v>
      </c>
      <c r="X16" s="28">
        <f t="shared" si="18"/>
        <v>1.4379199061258507E-2</v>
      </c>
      <c r="Y16" s="28">
        <f t="shared" si="19"/>
        <v>1.8808737353010696E-2</v>
      </c>
      <c r="Z16" s="23">
        <v>2.8097906660825055E-3</v>
      </c>
      <c r="AA16" s="23">
        <v>4.0894640352392049E-3</v>
      </c>
      <c r="AB16" s="24">
        <f t="shared" si="0"/>
        <v>0.98187688910594539</v>
      </c>
      <c r="AC16" s="24">
        <f t="shared" si="1"/>
        <v>0.97371559300972754</v>
      </c>
      <c r="AD16" s="28">
        <f t="shared" si="20"/>
        <v>2.001887695665272E-2</v>
      </c>
      <c r="AE16" s="28">
        <f t="shared" si="21"/>
        <v>3.774157897898478E-3</v>
      </c>
      <c r="AF16" s="29">
        <v>7.0456866216945637E-3</v>
      </c>
      <c r="AG16" s="23">
        <v>5.533648192912374E-3</v>
      </c>
      <c r="AH16" s="24">
        <f t="shared" si="22"/>
        <v>0.96185801214929267</v>
      </c>
      <c r="AI16" s="24">
        <f t="shared" si="23"/>
        <v>0.96994143511182906</v>
      </c>
      <c r="AJ16" s="28">
        <f t="shared" si="24"/>
        <v>4.2254351296113768E-3</v>
      </c>
      <c r="AK16" s="28">
        <f t="shared" si="25"/>
        <v>1.8311289632357841E-3</v>
      </c>
      <c r="AL16" s="29">
        <v>9.5741192200842398E-3</v>
      </c>
      <c r="AM16" s="24">
        <v>7.1761819242751688E-3</v>
      </c>
      <c r="AN16" s="24">
        <f t="shared" si="26"/>
        <v>0.9576325770196813</v>
      </c>
      <c r="AO16" s="24">
        <f t="shared" si="27"/>
        <v>0.96811030614859328</v>
      </c>
      <c r="AP16" s="28">
        <f t="shared" si="28"/>
        <v>5.7810690005485332E-3</v>
      </c>
      <c r="AQ16" s="28">
        <f t="shared" si="29"/>
        <v>9.6733567711926316E-4</v>
      </c>
      <c r="AR16" s="29">
        <v>1.4E-2</v>
      </c>
      <c r="AS16" s="24">
        <v>9.4999999999999998E-3</v>
      </c>
      <c r="AT16" s="24">
        <f t="shared" si="30"/>
        <v>0.95185150801913276</v>
      </c>
      <c r="AU16" s="24">
        <f t="shared" si="31"/>
        <v>0.96714297047147402</v>
      </c>
      <c r="AV16" s="28">
        <f t="shared" si="32"/>
        <v>-1.3515132973902499E-2</v>
      </c>
      <c r="AW16" s="28">
        <f t="shared" si="33"/>
        <v>-9.2759800297617101E-3</v>
      </c>
      <c r="AX16" s="29">
        <v>1.4E-2</v>
      </c>
      <c r="AY16" s="24">
        <v>9.4999999999999998E-3</v>
      </c>
      <c r="AZ16" s="24">
        <f t="shared" si="2"/>
        <v>0.96536664099303526</v>
      </c>
      <c r="BA16" s="24">
        <f t="shared" si="3"/>
        <v>0.97641895050123573</v>
      </c>
      <c r="BB16" s="28">
        <f t="shared" si="34"/>
        <v>-7.0121012545522055E-3</v>
      </c>
      <c r="BC16" s="28">
        <f t="shared" si="35"/>
        <v>-1.1656366317652767E-3</v>
      </c>
      <c r="BD16" s="29">
        <v>1.8499999999999999E-2</v>
      </c>
      <c r="BE16" s="24">
        <v>1.4999999999999999E-2</v>
      </c>
      <c r="BF16" s="24">
        <f t="shared" si="36"/>
        <v>0.97237874224758747</v>
      </c>
      <c r="BG16" s="25">
        <f t="shared" si="37"/>
        <v>0.977584587133001</v>
      </c>
    </row>
    <row r="17" spans="1:59" x14ac:dyDescent="0.4">
      <c r="A17" s="20">
        <v>12</v>
      </c>
      <c r="B17" s="134">
        <f>'HMI - 2025 Scale'!B20</f>
        <v>3.2374431708220332E-3</v>
      </c>
      <c r="C17" s="134">
        <f>'HMI - 2025 Scale'!C20</f>
        <v>2.9052521278426892E-3</v>
      </c>
      <c r="D17" s="72">
        <f t="shared" si="4"/>
        <v>0.9665248224925358</v>
      </c>
      <c r="E17" s="72">
        <f t="shared" si="5"/>
        <v>0.96991237566795452</v>
      </c>
      <c r="F17" s="28">
        <f t="shared" si="6"/>
        <v>-7.7161882576015639E-3</v>
      </c>
      <c r="G17" s="28">
        <f t="shared" si="7"/>
        <v>-1.4114592978451301E-2</v>
      </c>
      <c r="H17" s="23">
        <v>2.7432369192897771E-3</v>
      </c>
      <c r="I17" s="23">
        <v>1.6935091443997677E-3</v>
      </c>
      <c r="J17" s="72">
        <f t="shared" si="8"/>
        <v>0.97424101075013736</v>
      </c>
      <c r="K17" s="72">
        <f t="shared" si="9"/>
        <v>0.98402696864640582</v>
      </c>
      <c r="L17" s="28">
        <f t="shared" si="10"/>
        <v>3.0851974081148592E-2</v>
      </c>
      <c r="M17" s="28">
        <f t="shared" si="11"/>
        <v>3.0810469699141696E-2</v>
      </c>
      <c r="N17" s="23">
        <v>6.8326130940476806E-3</v>
      </c>
      <c r="O17" s="23">
        <v>5.6209927580940415E-3</v>
      </c>
      <c r="P17" s="72">
        <f t="shared" si="12"/>
        <v>0.94338903666898877</v>
      </c>
      <c r="Q17" s="72">
        <f t="shared" si="13"/>
        <v>0.95321649894726412</v>
      </c>
      <c r="R17" s="28">
        <f t="shared" si="14"/>
        <v>-5.2867051498215134E-2</v>
      </c>
      <c r="S17" s="28">
        <f t="shared" si="15"/>
        <v>-3.9307831415474115E-2</v>
      </c>
      <c r="T17" s="23">
        <v>5.0000000000000001E-4</v>
      </c>
      <c r="U17" s="23">
        <v>1E-3</v>
      </c>
      <c r="V17" s="24">
        <f t="shared" si="16"/>
        <v>0.9962560881672039</v>
      </c>
      <c r="W17" s="24">
        <f t="shared" si="17"/>
        <v>0.99252433036273824</v>
      </c>
      <c r="X17" s="28">
        <f t="shared" si="18"/>
        <v>1.4379199061258507E-2</v>
      </c>
      <c r="Y17" s="28">
        <f t="shared" si="19"/>
        <v>1.8808737353010696E-2</v>
      </c>
      <c r="Z17" s="23">
        <v>2.8097906660825055E-3</v>
      </c>
      <c r="AA17" s="23">
        <v>4.0894640352392049E-3</v>
      </c>
      <c r="AB17" s="24">
        <f t="shared" si="0"/>
        <v>0.98187688910594539</v>
      </c>
      <c r="AC17" s="24">
        <f t="shared" si="1"/>
        <v>0.97371559300972754</v>
      </c>
      <c r="AD17" s="28">
        <f t="shared" si="20"/>
        <v>2.001887695665272E-2</v>
      </c>
      <c r="AE17" s="28">
        <f t="shared" si="21"/>
        <v>3.774157897898478E-3</v>
      </c>
      <c r="AF17" s="29">
        <v>7.0456866216945637E-3</v>
      </c>
      <c r="AG17" s="23">
        <v>5.533648192912374E-3</v>
      </c>
      <c r="AH17" s="24">
        <f t="shared" si="22"/>
        <v>0.96185801214929267</v>
      </c>
      <c r="AI17" s="24">
        <f t="shared" si="23"/>
        <v>0.96994143511182906</v>
      </c>
      <c r="AJ17" s="28">
        <f t="shared" si="24"/>
        <v>4.2254351296113768E-3</v>
      </c>
      <c r="AK17" s="28">
        <f t="shared" si="25"/>
        <v>1.8311289632357841E-3</v>
      </c>
      <c r="AL17" s="29">
        <v>9.5741192200842398E-3</v>
      </c>
      <c r="AM17" s="24">
        <v>7.1761819242751688E-3</v>
      </c>
      <c r="AN17" s="24">
        <f t="shared" si="26"/>
        <v>0.9576325770196813</v>
      </c>
      <c r="AO17" s="24">
        <f t="shared" si="27"/>
        <v>0.96811030614859328</v>
      </c>
      <c r="AP17" s="28">
        <f t="shared" si="28"/>
        <v>5.7810690005485332E-3</v>
      </c>
      <c r="AQ17" s="28">
        <f t="shared" si="29"/>
        <v>9.6733567711926316E-4</v>
      </c>
      <c r="AR17" s="29">
        <v>1.4E-2</v>
      </c>
      <c r="AS17" s="24">
        <v>9.4999999999999998E-3</v>
      </c>
      <c r="AT17" s="24">
        <f t="shared" si="30"/>
        <v>0.95185150801913276</v>
      </c>
      <c r="AU17" s="24">
        <f t="shared" si="31"/>
        <v>0.96714297047147402</v>
      </c>
      <c r="AV17" s="28">
        <f t="shared" si="32"/>
        <v>-1.3515132973902499E-2</v>
      </c>
      <c r="AW17" s="28">
        <f t="shared" si="33"/>
        <v>-9.2759800297617101E-3</v>
      </c>
      <c r="AX17" s="29">
        <v>1.4E-2</v>
      </c>
      <c r="AY17" s="24">
        <v>9.4999999999999998E-3</v>
      </c>
      <c r="AZ17" s="24">
        <f t="shared" si="2"/>
        <v>0.96536664099303526</v>
      </c>
      <c r="BA17" s="24">
        <f t="shared" si="3"/>
        <v>0.97641895050123573</v>
      </c>
      <c r="BB17" s="28">
        <f t="shared" si="34"/>
        <v>-7.0121012545522055E-3</v>
      </c>
      <c r="BC17" s="28">
        <f t="shared" si="35"/>
        <v>-1.1656366317652767E-3</v>
      </c>
      <c r="BD17" s="29">
        <v>1.8499999999999999E-2</v>
      </c>
      <c r="BE17" s="24">
        <v>1.4999999999999999E-2</v>
      </c>
      <c r="BF17" s="24">
        <f t="shared" si="36"/>
        <v>0.97237874224758747</v>
      </c>
      <c r="BG17" s="25">
        <f t="shared" si="37"/>
        <v>0.977584587133001</v>
      </c>
    </row>
    <row r="18" spans="1:59" x14ac:dyDescent="0.4">
      <c r="A18" s="20">
        <v>13</v>
      </c>
      <c r="B18" s="134">
        <f>'HMI - 2025 Scale'!B21</f>
        <v>3.2374431708220332E-3</v>
      </c>
      <c r="C18" s="134">
        <f>'HMI - 2025 Scale'!C21</f>
        <v>2.9052521278426892E-3</v>
      </c>
      <c r="D18" s="72">
        <f t="shared" si="4"/>
        <v>0.9665248224925358</v>
      </c>
      <c r="E18" s="72">
        <f t="shared" si="5"/>
        <v>0.96991237566795452</v>
      </c>
      <c r="F18" s="28">
        <f t="shared" si="6"/>
        <v>-7.7161882576015639E-3</v>
      </c>
      <c r="G18" s="28">
        <f t="shared" si="7"/>
        <v>-1.4114592978451301E-2</v>
      </c>
      <c r="H18" s="23">
        <v>2.7432369192897771E-3</v>
      </c>
      <c r="I18" s="23">
        <v>1.6935091443997677E-3</v>
      </c>
      <c r="J18" s="72">
        <f t="shared" si="8"/>
        <v>0.97424101075013736</v>
      </c>
      <c r="K18" s="72">
        <f t="shared" si="9"/>
        <v>0.98402696864640582</v>
      </c>
      <c r="L18" s="28">
        <f t="shared" si="10"/>
        <v>3.0851974081148592E-2</v>
      </c>
      <c r="M18" s="28">
        <f t="shared" si="11"/>
        <v>3.0810469699141696E-2</v>
      </c>
      <c r="N18" s="23">
        <v>6.8326130940476806E-3</v>
      </c>
      <c r="O18" s="23">
        <v>5.6209927580940415E-3</v>
      </c>
      <c r="P18" s="72">
        <f t="shared" si="12"/>
        <v>0.94338903666898877</v>
      </c>
      <c r="Q18" s="72">
        <f t="shared" si="13"/>
        <v>0.95321649894726412</v>
      </c>
      <c r="R18" s="28">
        <f t="shared" si="14"/>
        <v>-5.2867051498215134E-2</v>
      </c>
      <c r="S18" s="28">
        <f t="shared" si="15"/>
        <v>-3.9307831415474115E-2</v>
      </c>
      <c r="T18" s="23">
        <v>5.0000000000000001E-4</v>
      </c>
      <c r="U18" s="23">
        <v>1E-3</v>
      </c>
      <c r="V18" s="24">
        <f t="shared" si="16"/>
        <v>0.9962560881672039</v>
      </c>
      <c r="W18" s="24">
        <f t="shared" si="17"/>
        <v>0.99252433036273824</v>
      </c>
      <c r="X18" s="28">
        <f t="shared" si="18"/>
        <v>1.4379199061258507E-2</v>
      </c>
      <c r="Y18" s="28">
        <f t="shared" si="19"/>
        <v>1.8808737353010696E-2</v>
      </c>
      <c r="Z18" s="23">
        <v>2.8097906660825055E-3</v>
      </c>
      <c r="AA18" s="23">
        <v>4.0894640352392049E-3</v>
      </c>
      <c r="AB18" s="24">
        <f t="shared" si="0"/>
        <v>0.98187688910594539</v>
      </c>
      <c r="AC18" s="24">
        <f t="shared" si="1"/>
        <v>0.97371559300972754</v>
      </c>
      <c r="AD18" s="28">
        <f t="shared" si="20"/>
        <v>2.001887695665272E-2</v>
      </c>
      <c r="AE18" s="28">
        <f t="shared" si="21"/>
        <v>3.774157897898478E-3</v>
      </c>
      <c r="AF18" s="29">
        <v>7.0456866216945637E-3</v>
      </c>
      <c r="AG18" s="23">
        <v>5.533648192912374E-3</v>
      </c>
      <c r="AH18" s="24">
        <f t="shared" si="22"/>
        <v>0.96185801214929267</v>
      </c>
      <c r="AI18" s="24">
        <f t="shared" si="23"/>
        <v>0.96994143511182906</v>
      </c>
      <c r="AJ18" s="28">
        <f t="shared" si="24"/>
        <v>4.2254351296113768E-3</v>
      </c>
      <c r="AK18" s="28">
        <f t="shared" si="25"/>
        <v>1.8311289632357841E-3</v>
      </c>
      <c r="AL18" s="29">
        <v>9.5741192200842398E-3</v>
      </c>
      <c r="AM18" s="24">
        <v>7.1761819242751688E-3</v>
      </c>
      <c r="AN18" s="24">
        <f t="shared" si="26"/>
        <v>0.9576325770196813</v>
      </c>
      <c r="AO18" s="24">
        <f t="shared" si="27"/>
        <v>0.96811030614859328</v>
      </c>
      <c r="AP18" s="28">
        <f t="shared" si="28"/>
        <v>5.7810690005485332E-3</v>
      </c>
      <c r="AQ18" s="28">
        <f t="shared" si="29"/>
        <v>9.6733567711926316E-4</v>
      </c>
      <c r="AR18" s="29">
        <v>1.4E-2</v>
      </c>
      <c r="AS18" s="24">
        <v>9.4999999999999998E-3</v>
      </c>
      <c r="AT18" s="24">
        <f t="shared" si="30"/>
        <v>0.95185150801913276</v>
      </c>
      <c r="AU18" s="24">
        <f t="shared" si="31"/>
        <v>0.96714297047147402</v>
      </c>
      <c r="AV18" s="28">
        <f t="shared" si="32"/>
        <v>-1.3515132973902499E-2</v>
      </c>
      <c r="AW18" s="28">
        <f t="shared" si="33"/>
        <v>-9.2759800297617101E-3</v>
      </c>
      <c r="AX18" s="29">
        <v>1.4E-2</v>
      </c>
      <c r="AY18" s="24">
        <v>9.4999999999999998E-3</v>
      </c>
      <c r="AZ18" s="24">
        <f t="shared" si="2"/>
        <v>0.96536664099303526</v>
      </c>
      <c r="BA18" s="24">
        <f t="shared" si="3"/>
        <v>0.97641895050123573</v>
      </c>
      <c r="BB18" s="28">
        <f t="shared" si="34"/>
        <v>-8.622443985245587E-3</v>
      </c>
      <c r="BC18" s="28">
        <f t="shared" si="35"/>
        <v>-2.4064885644012879E-3</v>
      </c>
      <c r="BD18" s="29">
        <v>1.7416666666666667E-2</v>
      </c>
      <c r="BE18" s="24">
        <v>1.4166666666666666E-2</v>
      </c>
      <c r="BF18" s="24">
        <f t="shared" si="36"/>
        <v>0.97398908497828085</v>
      </c>
      <c r="BG18" s="25">
        <f t="shared" si="37"/>
        <v>0.97882543906563702</v>
      </c>
    </row>
    <row r="19" spans="1:59" x14ac:dyDescent="0.4">
      <c r="A19" s="20">
        <v>14</v>
      </c>
      <c r="B19" s="134">
        <f>'HMI - 2025 Scale'!B22</f>
        <v>3.2374431708220332E-3</v>
      </c>
      <c r="C19" s="134">
        <f>'HMI - 2025 Scale'!C22</f>
        <v>2.9052521278426892E-3</v>
      </c>
      <c r="D19" s="72">
        <f t="shared" si="4"/>
        <v>0.9665248224925358</v>
      </c>
      <c r="E19" s="72">
        <f t="shared" si="5"/>
        <v>0.96991237566795452</v>
      </c>
      <c r="F19" s="28">
        <f t="shared" si="6"/>
        <v>-7.7161882576015639E-3</v>
      </c>
      <c r="G19" s="28">
        <f t="shared" si="7"/>
        <v>-1.4114592978451301E-2</v>
      </c>
      <c r="H19" s="23">
        <v>2.7432369192897771E-3</v>
      </c>
      <c r="I19" s="23">
        <v>1.6935091443997677E-3</v>
      </c>
      <c r="J19" s="72">
        <f t="shared" si="8"/>
        <v>0.97424101075013736</v>
      </c>
      <c r="K19" s="72">
        <f t="shared" si="9"/>
        <v>0.98402696864640582</v>
      </c>
      <c r="L19" s="28">
        <f t="shared" si="10"/>
        <v>3.0851974081148592E-2</v>
      </c>
      <c r="M19" s="28">
        <f t="shared" si="11"/>
        <v>3.0810469699141696E-2</v>
      </c>
      <c r="N19" s="23">
        <v>6.8326130940476806E-3</v>
      </c>
      <c r="O19" s="23">
        <v>5.6209927580940415E-3</v>
      </c>
      <c r="P19" s="72">
        <f t="shared" si="12"/>
        <v>0.94338903666898877</v>
      </c>
      <c r="Q19" s="72">
        <f t="shared" si="13"/>
        <v>0.95321649894726412</v>
      </c>
      <c r="R19" s="28">
        <f t="shared" si="14"/>
        <v>-5.2867051498215134E-2</v>
      </c>
      <c r="S19" s="28">
        <f t="shared" si="15"/>
        <v>-3.9307831415474115E-2</v>
      </c>
      <c r="T19" s="23">
        <v>5.0000000000000001E-4</v>
      </c>
      <c r="U19" s="23">
        <v>1E-3</v>
      </c>
      <c r="V19" s="24">
        <f t="shared" si="16"/>
        <v>0.9962560881672039</v>
      </c>
      <c r="W19" s="24">
        <f t="shared" si="17"/>
        <v>0.99252433036273824</v>
      </c>
      <c r="X19" s="28">
        <f t="shared" si="18"/>
        <v>1.4379199061258507E-2</v>
      </c>
      <c r="Y19" s="28">
        <f t="shared" si="19"/>
        <v>1.8808737353010696E-2</v>
      </c>
      <c r="Z19" s="23">
        <v>2.8097906660825055E-3</v>
      </c>
      <c r="AA19" s="23">
        <v>4.0894640352392049E-3</v>
      </c>
      <c r="AB19" s="24">
        <f t="shared" si="0"/>
        <v>0.98187688910594539</v>
      </c>
      <c r="AC19" s="24">
        <f t="shared" si="1"/>
        <v>0.97371559300972754</v>
      </c>
      <c r="AD19" s="28">
        <f t="shared" si="20"/>
        <v>2.001887695665272E-2</v>
      </c>
      <c r="AE19" s="28">
        <f t="shared" si="21"/>
        <v>3.774157897898478E-3</v>
      </c>
      <c r="AF19" s="29">
        <v>7.0456866216945637E-3</v>
      </c>
      <c r="AG19" s="23">
        <v>5.533648192912374E-3</v>
      </c>
      <c r="AH19" s="24">
        <f t="shared" si="22"/>
        <v>0.96185801214929267</v>
      </c>
      <c r="AI19" s="24">
        <f t="shared" si="23"/>
        <v>0.96994143511182906</v>
      </c>
      <c r="AJ19" s="28">
        <f t="shared" si="24"/>
        <v>4.2254351296113768E-3</v>
      </c>
      <c r="AK19" s="28">
        <f t="shared" si="25"/>
        <v>1.8311289632357841E-3</v>
      </c>
      <c r="AL19" s="29">
        <v>9.5741192200842398E-3</v>
      </c>
      <c r="AM19" s="24">
        <v>7.1761819242751688E-3</v>
      </c>
      <c r="AN19" s="24">
        <f t="shared" si="26"/>
        <v>0.9576325770196813</v>
      </c>
      <c r="AO19" s="24">
        <f t="shared" si="27"/>
        <v>0.96811030614859328</v>
      </c>
      <c r="AP19" s="28">
        <f t="shared" si="28"/>
        <v>5.7810690005485332E-3</v>
      </c>
      <c r="AQ19" s="28">
        <f t="shared" si="29"/>
        <v>9.6733567711926316E-4</v>
      </c>
      <c r="AR19" s="29">
        <v>1.4E-2</v>
      </c>
      <c r="AS19" s="24">
        <v>9.4999999999999998E-3</v>
      </c>
      <c r="AT19" s="24">
        <f t="shared" si="30"/>
        <v>0.95185150801913276</v>
      </c>
      <c r="AU19" s="24">
        <f t="shared" si="31"/>
        <v>0.96714297047147402</v>
      </c>
      <c r="AV19" s="28">
        <f t="shared" si="32"/>
        <v>-1.3515132973902499E-2</v>
      </c>
      <c r="AW19" s="28">
        <f t="shared" si="33"/>
        <v>-9.2759800297617101E-3</v>
      </c>
      <c r="AX19" s="29">
        <v>1.4E-2</v>
      </c>
      <c r="AY19" s="24">
        <v>9.4999999999999998E-3</v>
      </c>
      <c r="AZ19" s="24">
        <f t="shared" si="2"/>
        <v>0.96536664099303526</v>
      </c>
      <c r="BA19" s="24">
        <f t="shared" si="3"/>
        <v>0.97641895050123573</v>
      </c>
      <c r="BB19" s="28">
        <f t="shared" si="34"/>
        <v>-1.0233674691089045E-2</v>
      </c>
      <c r="BC19" s="28">
        <f t="shared" si="35"/>
        <v>-3.6478650592969286E-3</v>
      </c>
      <c r="BD19" s="29">
        <v>1.6333333333333335E-2</v>
      </c>
      <c r="BE19" s="24">
        <v>1.3333333333333332E-2</v>
      </c>
      <c r="BF19" s="24">
        <f t="shared" si="36"/>
        <v>0.97560031568412431</v>
      </c>
      <c r="BG19" s="25">
        <f t="shared" si="37"/>
        <v>0.98006681556053266</v>
      </c>
    </row>
    <row r="20" spans="1:59" x14ac:dyDescent="0.4">
      <c r="A20" s="20">
        <v>15</v>
      </c>
      <c r="B20" s="134">
        <f>'HMI - 2025 Scale'!B23</f>
        <v>3.2374431708220332E-3</v>
      </c>
      <c r="C20" s="134">
        <f>'HMI - 2025 Scale'!C23</f>
        <v>2.9052521278426892E-3</v>
      </c>
      <c r="D20" s="72">
        <f t="shared" si="4"/>
        <v>0.9665248224925358</v>
      </c>
      <c r="E20" s="72">
        <f t="shared" si="5"/>
        <v>0.96991237566795452</v>
      </c>
      <c r="F20" s="28">
        <f t="shared" si="6"/>
        <v>-7.7161882576015639E-3</v>
      </c>
      <c r="G20" s="28">
        <f t="shared" si="7"/>
        <v>-1.4114592978451301E-2</v>
      </c>
      <c r="H20" s="23">
        <v>2.7432369192897771E-3</v>
      </c>
      <c r="I20" s="23">
        <v>1.6935091443997677E-3</v>
      </c>
      <c r="J20" s="72">
        <f t="shared" si="8"/>
        <v>0.97424101075013736</v>
      </c>
      <c r="K20" s="72">
        <f t="shared" si="9"/>
        <v>0.98402696864640582</v>
      </c>
      <c r="L20" s="28">
        <f t="shared" si="10"/>
        <v>3.0851974081148592E-2</v>
      </c>
      <c r="M20" s="28">
        <f t="shared" si="11"/>
        <v>3.0810469699141696E-2</v>
      </c>
      <c r="N20" s="23">
        <v>6.8326130940476806E-3</v>
      </c>
      <c r="O20" s="23">
        <v>5.6209927580940415E-3</v>
      </c>
      <c r="P20" s="72">
        <f t="shared" si="12"/>
        <v>0.94338903666898877</v>
      </c>
      <c r="Q20" s="72">
        <f t="shared" si="13"/>
        <v>0.95321649894726412</v>
      </c>
      <c r="R20" s="28">
        <f t="shared" si="14"/>
        <v>-5.2867051498215134E-2</v>
      </c>
      <c r="S20" s="28">
        <f t="shared" si="15"/>
        <v>-3.9307831415474115E-2</v>
      </c>
      <c r="T20" s="23">
        <v>5.0000000000000001E-4</v>
      </c>
      <c r="U20" s="23">
        <v>1E-3</v>
      </c>
      <c r="V20" s="24">
        <f t="shared" si="16"/>
        <v>0.9962560881672039</v>
      </c>
      <c r="W20" s="24">
        <f t="shared" si="17"/>
        <v>0.99252433036273824</v>
      </c>
      <c r="X20" s="28">
        <f t="shared" si="18"/>
        <v>1.4379199061258507E-2</v>
      </c>
      <c r="Y20" s="28">
        <f t="shared" si="19"/>
        <v>1.8808737353010696E-2</v>
      </c>
      <c r="Z20" s="23">
        <v>2.8097906660825055E-3</v>
      </c>
      <c r="AA20" s="23">
        <v>4.0894640352392049E-3</v>
      </c>
      <c r="AB20" s="24">
        <f t="shared" si="0"/>
        <v>0.98187688910594539</v>
      </c>
      <c r="AC20" s="24">
        <f t="shared" si="1"/>
        <v>0.97371559300972754</v>
      </c>
      <c r="AD20" s="28">
        <f t="shared" si="20"/>
        <v>2.001887695665272E-2</v>
      </c>
      <c r="AE20" s="28">
        <f t="shared" si="21"/>
        <v>3.774157897898478E-3</v>
      </c>
      <c r="AF20" s="29">
        <v>7.0456866216945637E-3</v>
      </c>
      <c r="AG20" s="23">
        <v>5.533648192912374E-3</v>
      </c>
      <c r="AH20" s="24">
        <f t="shared" si="22"/>
        <v>0.96185801214929267</v>
      </c>
      <c r="AI20" s="24">
        <f t="shared" si="23"/>
        <v>0.96994143511182906</v>
      </c>
      <c r="AJ20" s="28">
        <f t="shared" si="24"/>
        <v>4.2254351296113768E-3</v>
      </c>
      <c r="AK20" s="28">
        <f t="shared" si="25"/>
        <v>1.8311289632357841E-3</v>
      </c>
      <c r="AL20" s="29">
        <v>9.5741192200842398E-3</v>
      </c>
      <c r="AM20" s="24">
        <v>7.1761819242751688E-3</v>
      </c>
      <c r="AN20" s="24">
        <f t="shared" si="26"/>
        <v>0.9576325770196813</v>
      </c>
      <c r="AO20" s="24">
        <f t="shared" si="27"/>
        <v>0.96811030614859328</v>
      </c>
      <c r="AP20" s="28">
        <f t="shared" si="28"/>
        <v>5.7810690005485332E-3</v>
      </c>
      <c r="AQ20" s="28">
        <f t="shared" si="29"/>
        <v>9.6733567711926316E-4</v>
      </c>
      <c r="AR20" s="29">
        <v>1.4E-2</v>
      </c>
      <c r="AS20" s="24">
        <v>9.4999999999999998E-3</v>
      </c>
      <c r="AT20" s="24">
        <f t="shared" si="30"/>
        <v>0.95185150801913276</v>
      </c>
      <c r="AU20" s="24">
        <f t="shared" si="31"/>
        <v>0.96714297047147402</v>
      </c>
      <c r="AV20" s="28">
        <f t="shared" si="32"/>
        <v>-1.3515132973902499E-2</v>
      </c>
      <c r="AW20" s="28">
        <f t="shared" si="33"/>
        <v>-9.2759800297617101E-3</v>
      </c>
      <c r="AX20" s="29">
        <v>1.4E-2</v>
      </c>
      <c r="AY20" s="24">
        <v>9.4999999999999998E-3</v>
      </c>
      <c r="AZ20" s="24">
        <f t="shared" si="2"/>
        <v>0.96536664099303526</v>
      </c>
      <c r="BA20" s="24">
        <f t="shared" si="3"/>
        <v>0.97641895050123573</v>
      </c>
      <c r="BB20" s="28">
        <f t="shared" si="34"/>
        <v>-1.1845792882974604E-2</v>
      </c>
      <c r="BC20" s="28">
        <f t="shared" si="35"/>
        <v>-4.8897658948839906E-3</v>
      </c>
      <c r="BD20" s="29">
        <v>1.5250000000000001E-2</v>
      </c>
      <c r="BE20" s="24">
        <v>1.2499999999999999E-2</v>
      </c>
      <c r="BF20" s="24">
        <f t="shared" si="36"/>
        <v>0.97721243387600987</v>
      </c>
      <c r="BG20" s="25">
        <f t="shared" si="37"/>
        <v>0.98130871639611972</v>
      </c>
    </row>
    <row r="21" spans="1:59" x14ac:dyDescent="0.4">
      <c r="A21" s="20">
        <v>16</v>
      </c>
      <c r="B21" s="134">
        <f>'HMI - 2025 Scale'!B24</f>
        <v>3.2374431708220332E-3</v>
      </c>
      <c r="C21" s="134">
        <f>'HMI - 2025 Scale'!C24</f>
        <v>2.9052521278426892E-3</v>
      </c>
      <c r="D21" s="72">
        <f t="shared" si="4"/>
        <v>0.9665248224925358</v>
      </c>
      <c r="E21" s="72">
        <f t="shared" si="5"/>
        <v>0.96991237566795452</v>
      </c>
      <c r="F21" s="28">
        <f t="shared" si="6"/>
        <v>-7.7161882576015639E-3</v>
      </c>
      <c r="G21" s="28">
        <f t="shared" si="7"/>
        <v>-1.4114592978451301E-2</v>
      </c>
      <c r="H21" s="23">
        <v>2.7432369192897771E-3</v>
      </c>
      <c r="I21" s="23">
        <v>1.6935091443997677E-3</v>
      </c>
      <c r="J21" s="72">
        <f t="shared" si="8"/>
        <v>0.97424101075013736</v>
      </c>
      <c r="K21" s="72">
        <f t="shared" si="9"/>
        <v>0.98402696864640582</v>
      </c>
      <c r="L21" s="28">
        <f t="shared" si="10"/>
        <v>3.0851974081148592E-2</v>
      </c>
      <c r="M21" s="28">
        <f t="shared" si="11"/>
        <v>3.0810469699141696E-2</v>
      </c>
      <c r="N21" s="23">
        <v>6.8326130940476806E-3</v>
      </c>
      <c r="O21" s="23">
        <v>5.6209927580940415E-3</v>
      </c>
      <c r="P21" s="72">
        <f t="shared" si="12"/>
        <v>0.94338903666898877</v>
      </c>
      <c r="Q21" s="72">
        <f t="shared" si="13"/>
        <v>0.95321649894726412</v>
      </c>
      <c r="R21" s="28">
        <f t="shared" si="14"/>
        <v>-5.211972868502357E-2</v>
      </c>
      <c r="S21" s="28">
        <f t="shared" si="15"/>
        <v>-3.7818523936895554E-2</v>
      </c>
      <c r="T21" s="23">
        <v>5.9999999999999995E-4</v>
      </c>
      <c r="U21" s="23">
        <v>1.1999999999999999E-3</v>
      </c>
      <c r="V21" s="24">
        <f t="shared" si="16"/>
        <v>0.99550876535401234</v>
      </c>
      <c r="W21" s="24">
        <f t="shared" si="17"/>
        <v>0.99103502288415968</v>
      </c>
      <c r="X21" s="28">
        <f t="shared" si="18"/>
        <v>1.2632380826100298E-2</v>
      </c>
      <c r="Y21" s="28">
        <f t="shared" si="19"/>
        <v>1.5874683867777017E-2</v>
      </c>
      <c r="Z21" s="23">
        <v>2.6536911846334775E-3</v>
      </c>
      <c r="AA21" s="23">
        <v>3.8622715888370269E-3</v>
      </c>
      <c r="AB21" s="24">
        <f t="shared" si="0"/>
        <v>0.98287638452791204</v>
      </c>
      <c r="AC21" s="24">
        <f t="shared" si="1"/>
        <v>0.97516033901638266</v>
      </c>
      <c r="AD21" s="28">
        <f t="shared" si="20"/>
        <v>1.8931093802547538E-2</v>
      </c>
      <c r="AE21" s="28">
        <f t="shared" si="21"/>
        <v>3.5686178558484993E-3</v>
      </c>
      <c r="AF21" s="29">
        <v>6.6542595871559767E-3</v>
      </c>
      <c r="AG21" s="23">
        <v>5.2262232933061306E-3</v>
      </c>
      <c r="AH21" s="24">
        <f t="shared" si="22"/>
        <v>0.9639452907253645</v>
      </c>
      <c r="AI21" s="24">
        <f t="shared" si="23"/>
        <v>0.97159172116053416</v>
      </c>
      <c r="AJ21" s="28">
        <f t="shared" si="24"/>
        <v>3.996258436303024E-3</v>
      </c>
      <c r="AK21" s="28">
        <f t="shared" si="25"/>
        <v>1.7307974126311576E-3</v>
      </c>
      <c r="AL21" s="29">
        <v>9.0422237078573373E-3</v>
      </c>
      <c r="AM21" s="24">
        <v>6.7775051507043263E-3</v>
      </c>
      <c r="AN21" s="24">
        <f t="shared" si="26"/>
        <v>0.95994903228906148</v>
      </c>
      <c r="AO21" s="24">
        <f t="shared" si="27"/>
        <v>0.969860923747903</v>
      </c>
      <c r="AP21" s="28">
        <f t="shared" si="28"/>
        <v>5.3757804221469252E-3</v>
      </c>
      <c r="AQ21" s="28">
        <f t="shared" si="29"/>
        <v>9.3482430420888107E-4</v>
      </c>
      <c r="AR21" s="29">
        <v>1.3195281649966899E-2</v>
      </c>
      <c r="AS21" s="24">
        <v>8.9785739183268747E-3</v>
      </c>
      <c r="AT21" s="24">
        <f t="shared" si="30"/>
        <v>0.95457325186691455</v>
      </c>
      <c r="AU21" s="24">
        <f t="shared" si="31"/>
        <v>0.96892609944369412</v>
      </c>
      <c r="AV21" s="28">
        <f t="shared" si="32"/>
        <v>-1.2764291333111411E-2</v>
      </c>
      <c r="AW21" s="28">
        <f t="shared" si="33"/>
        <v>-8.778392047130601E-3</v>
      </c>
      <c r="AX21" s="29">
        <v>1.3195281649966899E-2</v>
      </c>
      <c r="AY21" s="24">
        <v>8.9785739183268747E-3</v>
      </c>
      <c r="AZ21" s="24">
        <f t="shared" si="2"/>
        <v>0.96733754320002596</v>
      </c>
      <c r="BA21" s="24">
        <f t="shared" si="3"/>
        <v>0.97770449149082472</v>
      </c>
      <c r="BB21" s="28">
        <f t="shared" si="34"/>
        <v>-1.1487895865611053E-2</v>
      </c>
      <c r="BC21" s="28">
        <f t="shared" si="35"/>
        <v>-4.8466498602859343E-3</v>
      </c>
      <c r="BD21" s="29">
        <v>1.4166666666666668E-2</v>
      </c>
      <c r="BE21" s="24">
        <v>1.1666666666666665E-2</v>
      </c>
      <c r="BF21" s="24">
        <f t="shared" si="36"/>
        <v>0.97882543906563702</v>
      </c>
      <c r="BG21" s="25">
        <f t="shared" si="37"/>
        <v>0.98255114135111066</v>
      </c>
    </row>
    <row r="22" spans="1:59" x14ac:dyDescent="0.4">
      <c r="A22" s="20">
        <v>17</v>
      </c>
      <c r="B22" s="134">
        <f>'HMI - 2025 Scale'!B25</f>
        <v>3.2374431708220332E-3</v>
      </c>
      <c r="C22" s="134">
        <f>'HMI - 2025 Scale'!C25</f>
        <v>2.9052521278426892E-3</v>
      </c>
      <c r="D22" s="72">
        <f t="shared" si="4"/>
        <v>0.9665248224925358</v>
      </c>
      <c r="E22" s="72">
        <f t="shared" si="5"/>
        <v>0.96991237566795452</v>
      </c>
      <c r="F22" s="28">
        <f t="shared" si="6"/>
        <v>-7.7161882576015639E-3</v>
      </c>
      <c r="G22" s="28">
        <f t="shared" si="7"/>
        <v>-1.4114592978451301E-2</v>
      </c>
      <c r="H22" s="23">
        <v>2.7432369192897771E-3</v>
      </c>
      <c r="I22" s="23">
        <v>1.6935091443997677E-3</v>
      </c>
      <c r="J22" s="72">
        <f t="shared" si="8"/>
        <v>0.97424101075013736</v>
      </c>
      <c r="K22" s="72">
        <f t="shared" si="9"/>
        <v>0.98402696864640582</v>
      </c>
      <c r="L22" s="28">
        <f t="shared" si="10"/>
        <v>3.0851974081148592E-2</v>
      </c>
      <c r="M22" s="28">
        <f t="shared" si="11"/>
        <v>3.0810469699141696E-2</v>
      </c>
      <c r="N22" s="23">
        <v>6.8326130940476806E-3</v>
      </c>
      <c r="O22" s="23">
        <v>5.6209927580940415E-3</v>
      </c>
      <c r="P22" s="72">
        <f t="shared" si="12"/>
        <v>0.94338903666898877</v>
      </c>
      <c r="Q22" s="72">
        <f t="shared" si="13"/>
        <v>0.95321649894726412</v>
      </c>
      <c r="R22" s="28">
        <f t="shared" si="14"/>
        <v>-5.1372891765263273E-2</v>
      </c>
      <c r="S22" s="28">
        <f t="shared" si="15"/>
        <v>-3.7074596767753931E-2</v>
      </c>
      <c r="T22" s="23">
        <v>6.9999999999999999E-4</v>
      </c>
      <c r="U22" s="23">
        <v>1.2999999999999999E-3</v>
      </c>
      <c r="V22" s="24">
        <f t="shared" si="16"/>
        <v>0.99476192843425204</v>
      </c>
      <c r="W22" s="24">
        <f t="shared" si="17"/>
        <v>0.99029109571501805</v>
      </c>
      <c r="X22" s="28">
        <f t="shared" si="18"/>
        <v>1.0885187716773048E-2</v>
      </c>
      <c r="Y22" s="28">
        <f t="shared" si="19"/>
        <v>1.3684197260698805E-2</v>
      </c>
      <c r="Z22" s="23">
        <v>2.4975917031844494E-3</v>
      </c>
      <c r="AA22" s="23">
        <v>3.6350791424348489E-3</v>
      </c>
      <c r="AB22" s="24">
        <f t="shared" si="0"/>
        <v>0.98387674071747899</v>
      </c>
      <c r="AC22" s="24">
        <f t="shared" si="1"/>
        <v>0.97660689845431925</v>
      </c>
      <c r="AD22" s="28">
        <f t="shared" si="20"/>
        <v>1.7840466926220544E-2</v>
      </c>
      <c r="AE22" s="28">
        <f t="shared" si="21"/>
        <v>3.3625946286772734E-3</v>
      </c>
      <c r="AF22" s="29">
        <v>6.2628325526173896E-3</v>
      </c>
      <c r="AG22" s="23">
        <v>4.9187983936998872E-3</v>
      </c>
      <c r="AH22" s="24">
        <f t="shared" si="22"/>
        <v>0.96603627379125845</v>
      </c>
      <c r="AI22" s="24">
        <f t="shared" si="23"/>
        <v>0.97324430382564198</v>
      </c>
      <c r="AJ22" s="28">
        <f t="shared" si="24"/>
        <v>3.7664304007836158E-3</v>
      </c>
      <c r="AK22" s="28">
        <f t="shared" si="25"/>
        <v>1.6303013242700004E-3</v>
      </c>
      <c r="AL22" s="29">
        <v>8.5103281956304348E-3</v>
      </c>
      <c r="AM22" s="24">
        <v>6.3788283771334837E-3</v>
      </c>
      <c r="AN22" s="24">
        <f t="shared" si="26"/>
        <v>0.96226984339047483</v>
      </c>
      <c r="AO22" s="24">
        <f t="shared" si="27"/>
        <v>0.97161400250137198</v>
      </c>
      <c r="AP22" s="28">
        <f t="shared" si="28"/>
        <v>4.9692932047424865E-3</v>
      </c>
      <c r="AQ22" s="28">
        <f t="shared" si="29"/>
        <v>9.0242705822773939E-4</v>
      </c>
      <c r="AR22" s="29">
        <v>1.2390563299933799E-2</v>
      </c>
      <c r="AS22" s="24">
        <v>8.4571478366537497E-3</v>
      </c>
      <c r="AT22" s="24">
        <f t="shared" si="30"/>
        <v>0.95730055018573235</v>
      </c>
      <c r="AU22" s="24">
        <f t="shared" si="31"/>
        <v>0.97071157544314424</v>
      </c>
      <c r="AV22" s="28">
        <f t="shared" si="32"/>
        <v>-1.2010307539963461E-2</v>
      </c>
      <c r="AW22" s="28">
        <f t="shared" si="33"/>
        <v>-8.2794720191490256E-3</v>
      </c>
      <c r="AX22" s="29">
        <v>1.2390563299933799E-2</v>
      </c>
      <c r="AY22" s="24">
        <v>8.4571478366537497E-3</v>
      </c>
      <c r="AZ22" s="24">
        <f t="shared" si="2"/>
        <v>0.96931085772569581</v>
      </c>
      <c r="BA22" s="24">
        <f t="shared" si="3"/>
        <v>0.97899104746229326</v>
      </c>
      <c r="BB22" s="28">
        <f t="shared" si="34"/>
        <v>-1.1128473039814235E-2</v>
      </c>
      <c r="BC22" s="28">
        <f t="shared" si="35"/>
        <v>-4.8030427422048882E-3</v>
      </c>
      <c r="BD22" s="29">
        <v>1.3083333333333334E-2</v>
      </c>
      <c r="BE22" s="24">
        <v>1.0833333333333332E-2</v>
      </c>
      <c r="BF22" s="24">
        <f t="shared" si="36"/>
        <v>0.98043933076551004</v>
      </c>
      <c r="BG22" s="25">
        <f t="shared" si="37"/>
        <v>0.98379409020449815</v>
      </c>
    </row>
    <row r="23" spans="1:59" x14ac:dyDescent="0.4">
      <c r="A23" s="20">
        <v>18</v>
      </c>
      <c r="B23" s="134">
        <f>'HMI - 2025 Scale'!B26</f>
        <v>3.2374431708220332E-3</v>
      </c>
      <c r="C23" s="134">
        <f>'HMI - 2025 Scale'!C26</f>
        <v>3.2270177271483342E-4</v>
      </c>
      <c r="D23" s="72">
        <f t="shared" si="4"/>
        <v>0.9665248224925358</v>
      </c>
      <c r="E23" s="72">
        <f t="shared" si="5"/>
        <v>0.99661682044520916</v>
      </c>
      <c r="F23" s="28">
        <f t="shared" si="6"/>
        <v>-7.7161882576015639E-3</v>
      </c>
      <c r="G23" s="28">
        <f t="shared" si="7"/>
        <v>1.2589851798803342E-2</v>
      </c>
      <c r="H23" s="23">
        <v>2.7432369192897771E-3</v>
      </c>
      <c r="I23" s="23">
        <v>1.6935091443997677E-3</v>
      </c>
      <c r="J23" s="72">
        <f t="shared" si="8"/>
        <v>0.97424101075013736</v>
      </c>
      <c r="K23" s="72">
        <f t="shared" si="9"/>
        <v>0.98402696864640582</v>
      </c>
      <c r="L23" s="28">
        <f t="shared" si="10"/>
        <v>3.0851974081148592E-2</v>
      </c>
      <c r="M23" s="28">
        <f t="shared" si="11"/>
        <v>3.0810469699141696E-2</v>
      </c>
      <c r="N23" s="23">
        <v>6.8326130940476806E-3</v>
      </c>
      <c r="O23" s="23">
        <v>5.6209927580940415E-3</v>
      </c>
      <c r="P23" s="72">
        <f t="shared" si="12"/>
        <v>0.94338903666898877</v>
      </c>
      <c r="Q23" s="72">
        <f t="shared" si="13"/>
        <v>0.95321649894726412</v>
      </c>
      <c r="R23" s="28">
        <f t="shared" si="14"/>
        <v>-5.0626540471591541E-2</v>
      </c>
      <c r="S23" s="28">
        <f t="shared" si="15"/>
        <v>-3.5588194236666038E-2</v>
      </c>
      <c r="T23" s="23">
        <v>8.0000000000000004E-4</v>
      </c>
      <c r="U23" s="23">
        <v>1.5E-3</v>
      </c>
      <c r="V23" s="24">
        <f t="shared" si="16"/>
        <v>0.99401557714058031</v>
      </c>
      <c r="W23" s="24">
        <f t="shared" si="17"/>
        <v>0.98880469318393016</v>
      </c>
      <c r="X23" s="28">
        <f t="shared" si="18"/>
        <v>9.1376188595143626E-3</v>
      </c>
      <c r="Y23" s="28">
        <f t="shared" si="19"/>
        <v>1.0749419998469456E-2</v>
      </c>
      <c r="Z23" s="23">
        <v>2.3414922217354214E-3</v>
      </c>
      <c r="AA23" s="23">
        <v>3.4078866960326709E-3</v>
      </c>
      <c r="AB23" s="24">
        <f t="shared" si="0"/>
        <v>0.98487795828106595</v>
      </c>
      <c r="AC23" s="24">
        <f t="shared" si="1"/>
        <v>0.97805527318546071</v>
      </c>
      <c r="AD23" s="28">
        <f t="shared" si="20"/>
        <v>1.6746991822445434E-2</v>
      </c>
      <c r="AE23" s="28">
        <f t="shared" si="21"/>
        <v>3.1560875932363786E-3</v>
      </c>
      <c r="AF23" s="29">
        <v>5.8714055180788026E-3</v>
      </c>
      <c r="AG23" s="23">
        <v>4.6113734940936438E-3</v>
      </c>
      <c r="AH23" s="24">
        <f t="shared" si="22"/>
        <v>0.96813096645862051</v>
      </c>
      <c r="AI23" s="24">
        <f t="shared" si="23"/>
        <v>0.97489918559222433</v>
      </c>
      <c r="AJ23" s="28">
        <f t="shared" si="24"/>
        <v>3.5359502873757442E-3</v>
      </c>
      <c r="AK23" s="28">
        <f t="shared" si="25"/>
        <v>1.5296407127297629E-3</v>
      </c>
      <c r="AL23" s="29">
        <v>7.9784326834035323E-3</v>
      </c>
      <c r="AM23" s="24">
        <v>5.9801516035626412E-3</v>
      </c>
      <c r="AN23" s="24">
        <f t="shared" si="26"/>
        <v>0.96459501617124477</v>
      </c>
      <c r="AO23" s="24">
        <f t="shared" si="27"/>
        <v>0.97336954487949456</v>
      </c>
      <c r="AP23" s="28">
        <f t="shared" si="28"/>
        <v>4.5616063999429635E-3</v>
      </c>
      <c r="AQ23" s="28">
        <f t="shared" si="29"/>
        <v>8.701445570941102E-4</v>
      </c>
      <c r="AR23" s="29">
        <v>1.1585844949900698E-2</v>
      </c>
      <c r="AS23" s="24">
        <v>7.9357217549806246E-3</v>
      </c>
      <c r="AT23" s="24">
        <f t="shared" si="30"/>
        <v>0.9600334097713018</v>
      </c>
      <c r="AU23" s="24">
        <f t="shared" si="31"/>
        <v>0.97249940032240045</v>
      </c>
      <c r="AV23" s="28">
        <f t="shared" si="32"/>
        <v>-1.1253175782140579E-2</v>
      </c>
      <c r="AW23" s="28">
        <f t="shared" si="33"/>
        <v>-7.7792183602219955E-3</v>
      </c>
      <c r="AX23" s="29">
        <v>1.1585844949900698E-2</v>
      </c>
      <c r="AY23" s="24">
        <v>7.9357217549806246E-3</v>
      </c>
      <c r="AZ23" s="24">
        <f t="shared" si="2"/>
        <v>0.97128658555344238</v>
      </c>
      <c r="BA23" s="24">
        <f t="shared" si="3"/>
        <v>0.98027861868262245</v>
      </c>
      <c r="BB23" s="28">
        <f t="shared" si="34"/>
        <v>-1.0767522935494211E-2</v>
      </c>
      <c r="BC23" s="28">
        <f t="shared" si="35"/>
        <v>-4.7589440529313132E-3</v>
      </c>
      <c r="BD23" s="29">
        <v>1.2E-2</v>
      </c>
      <c r="BE23" s="24">
        <v>0.01</v>
      </c>
      <c r="BF23" s="24">
        <f t="shared" si="36"/>
        <v>0.98205410848893659</v>
      </c>
      <c r="BG23" s="25">
        <f t="shared" si="37"/>
        <v>0.98503756273555376</v>
      </c>
    </row>
    <row r="24" spans="1:59" x14ac:dyDescent="0.4">
      <c r="A24" s="20">
        <v>19</v>
      </c>
      <c r="B24" s="134">
        <f>'HMI - 2025 Scale'!B27</f>
        <v>3.2374431708220332E-3</v>
      </c>
      <c r="C24" s="134">
        <f>'HMI - 2025 Scale'!C27</f>
        <v>-2.2598485824130224E-3</v>
      </c>
      <c r="D24" s="72">
        <f t="shared" si="4"/>
        <v>0.9665248224925358</v>
      </c>
      <c r="E24" s="72">
        <f t="shared" si="5"/>
        <v>1.023984755329552</v>
      </c>
      <c r="F24" s="28">
        <f t="shared" si="6"/>
        <v>-7.7161882576015639E-3</v>
      </c>
      <c r="G24" s="28">
        <f t="shared" si="7"/>
        <v>3.9957786683146201E-2</v>
      </c>
      <c r="H24" s="23">
        <v>2.7432369192897771E-3</v>
      </c>
      <c r="I24" s="23">
        <v>1.6935091443997677E-3</v>
      </c>
      <c r="J24" s="72">
        <f t="shared" si="8"/>
        <v>0.97424101075013736</v>
      </c>
      <c r="K24" s="72">
        <f t="shared" si="9"/>
        <v>0.98402696864640582</v>
      </c>
      <c r="L24" s="28">
        <f t="shared" si="10"/>
        <v>3.0851974081148592E-2</v>
      </c>
      <c r="M24" s="28">
        <f t="shared" si="11"/>
        <v>3.0810469699141696E-2</v>
      </c>
      <c r="N24" s="23">
        <v>6.8326130940476806E-3</v>
      </c>
      <c r="O24" s="23">
        <v>5.6209927580940415E-3</v>
      </c>
      <c r="P24" s="72">
        <f t="shared" si="12"/>
        <v>0.94338903666898877</v>
      </c>
      <c r="Q24" s="72">
        <f t="shared" si="13"/>
        <v>0.95321649894726412</v>
      </c>
      <c r="R24" s="28">
        <f t="shared" si="14"/>
        <v>-4.988067453678724E-2</v>
      </c>
      <c r="S24" s="28">
        <f t="shared" si="15"/>
        <v>-3.4103725672437579E-2</v>
      </c>
      <c r="T24" s="23">
        <v>8.9999999999999998E-4</v>
      </c>
      <c r="U24" s="23">
        <v>1.6999999999999999E-3</v>
      </c>
      <c r="V24" s="24">
        <f t="shared" si="16"/>
        <v>0.99326971120577601</v>
      </c>
      <c r="W24" s="24">
        <f t="shared" si="17"/>
        <v>0.9873202246197017</v>
      </c>
      <c r="X24" s="28">
        <f t="shared" si="18"/>
        <v>7.3896733803517911E-3</v>
      </c>
      <c r="Y24" s="28">
        <f t="shared" si="19"/>
        <v>7.8147595464876929E-3</v>
      </c>
      <c r="Z24" s="23">
        <v>2.1853927402863934E-3</v>
      </c>
      <c r="AA24" s="23">
        <v>3.1806942496304929E-3</v>
      </c>
      <c r="AB24" s="24">
        <f t="shared" si="0"/>
        <v>0.98588003782542422</v>
      </c>
      <c r="AC24" s="24">
        <f t="shared" si="1"/>
        <v>0.97950546507321401</v>
      </c>
      <c r="AD24" s="28">
        <f t="shared" si="20"/>
        <v>1.5650663981291668E-2</v>
      </c>
      <c r="AE24" s="28">
        <f t="shared" si="21"/>
        <v>2.9490961259400761E-3</v>
      </c>
      <c r="AF24" s="29">
        <v>5.4799784835402156E-3</v>
      </c>
      <c r="AG24" s="23">
        <v>4.3039485944874004E-3</v>
      </c>
      <c r="AH24" s="24">
        <f t="shared" si="22"/>
        <v>0.97022937384413255</v>
      </c>
      <c r="AI24" s="24">
        <f t="shared" si="23"/>
        <v>0.97655636894727393</v>
      </c>
      <c r="AJ24" s="28">
        <f t="shared" si="24"/>
        <v>3.3048173607319598E-3</v>
      </c>
      <c r="AK24" s="28">
        <f t="shared" si="25"/>
        <v>1.4288155930203272E-3</v>
      </c>
      <c r="AL24" s="29">
        <v>7.4465371711766298E-3</v>
      </c>
      <c r="AM24" s="24">
        <v>5.5814748299917987E-3</v>
      </c>
      <c r="AN24" s="24">
        <f t="shared" si="26"/>
        <v>0.96692455648340059</v>
      </c>
      <c r="AO24" s="24">
        <f t="shared" si="27"/>
        <v>0.97512755335425361</v>
      </c>
      <c r="AP24" s="28">
        <f t="shared" si="28"/>
        <v>4.1527190612945519E-3</v>
      </c>
      <c r="AQ24" s="28">
        <f t="shared" si="29"/>
        <v>8.3797741972702067E-4</v>
      </c>
      <c r="AR24" s="29">
        <v>1.0781126599867597E-2</v>
      </c>
      <c r="AS24" s="24">
        <v>7.4142956733074996E-3</v>
      </c>
      <c r="AT24" s="24">
        <f t="shared" si="30"/>
        <v>0.96277183742210604</v>
      </c>
      <c r="AU24" s="24">
        <f t="shared" si="31"/>
        <v>0.97428957593452659</v>
      </c>
      <c r="AV24" s="28">
        <f t="shared" si="32"/>
        <v>-1.0492890244155673E-2</v>
      </c>
      <c r="AW24" s="28">
        <f t="shared" si="33"/>
        <v>-7.2776294841965239E-3</v>
      </c>
      <c r="AX24" s="29">
        <v>1.0781126599867597E-2</v>
      </c>
      <c r="AY24" s="24">
        <v>7.4142956733074996E-3</v>
      </c>
      <c r="AZ24" s="24">
        <f t="shared" si="2"/>
        <v>0.97326472766626171</v>
      </c>
      <c r="BA24" s="24">
        <f t="shared" si="3"/>
        <v>0.98156720541872311</v>
      </c>
      <c r="BB24" s="28">
        <f t="shared" si="34"/>
        <v>-8.789380822674886E-3</v>
      </c>
      <c r="BC24" s="28">
        <f t="shared" si="35"/>
        <v>-3.4703573168306523E-3</v>
      </c>
      <c r="BD24" s="29">
        <v>1.2E-2</v>
      </c>
      <c r="BE24" s="24">
        <v>0.01</v>
      </c>
      <c r="BF24" s="24">
        <f t="shared" si="36"/>
        <v>0.98205410848893659</v>
      </c>
      <c r="BG24" s="25">
        <f t="shared" si="37"/>
        <v>0.98503756273555376</v>
      </c>
    </row>
    <row r="25" spans="1:59" x14ac:dyDescent="0.4">
      <c r="A25" s="20">
        <v>20</v>
      </c>
      <c r="B25" s="134">
        <f>'HMI - 2025 Scale'!B28</f>
        <v>3.2374431708220332E-3</v>
      </c>
      <c r="C25" s="134">
        <f>'HMI - 2025 Scale'!C28</f>
        <v>-4.8423989375408778E-3</v>
      </c>
      <c r="D25" s="72">
        <f t="shared" si="4"/>
        <v>0.9665248224925358</v>
      </c>
      <c r="E25" s="72">
        <f t="shared" si="5"/>
        <v>1.0520308915568983</v>
      </c>
      <c r="F25" s="28">
        <f t="shared" si="6"/>
        <v>-7.7161882576015639E-3</v>
      </c>
      <c r="G25" s="28">
        <f t="shared" si="7"/>
        <v>6.8003922910492509E-2</v>
      </c>
      <c r="H25" s="23">
        <v>2.7432369192897771E-3</v>
      </c>
      <c r="I25" s="23">
        <v>1.6935091443997677E-3</v>
      </c>
      <c r="J25" s="72">
        <f t="shared" si="8"/>
        <v>0.97424101075013736</v>
      </c>
      <c r="K25" s="72">
        <f t="shared" si="9"/>
        <v>0.98402696864640582</v>
      </c>
      <c r="L25" s="28">
        <f t="shared" si="10"/>
        <v>3.0851974081148592E-2</v>
      </c>
      <c r="M25" s="28">
        <f t="shared" si="11"/>
        <v>3.0810469699141696E-2</v>
      </c>
      <c r="N25" s="23">
        <v>6.8326130940476806E-3</v>
      </c>
      <c r="O25" s="23">
        <v>5.6209927580940415E-3</v>
      </c>
      <c r="P25" s="72">
        <f t="shared" si="12"/>
        <v>0.94338903666898877</v>
      </c>
      <c r="Q25" s="72">
        <f t="shared" si="13"/>
        <v>0.95321649894726412</v>
      </c>
      <c r="R25" s="28">
        <f t="shared" si="14"/>
        <v>-4.9135293693749471E-2</v>
      </c>
      <c r="S25" s="28">
        <f t="shared" si="15"/>
        <v>-3.3362215962321695E-2</v>
      </c>
      <c r="T25" s="23">
        <v>1E-3</v>
      </c>
      <c r="U25" s="23">
        <v>1.8E-3</v>
      </c>
      <c r="V25" s="24">
        <f t="shared" si="16"/>
        <v>0.99252433036273824</v>
      </c>
      <c r="W25" s="24">
        <f t="shared" si="17"/>
        <v>0.98657871490958582</v>
      </c>
      <c r="X25" s="28">
        <f t="shared" si="18"/>
        <v>5.6413504051007202E-3</v>
      </c>
      <c r="Y25" s="28">
        <f t="shared" si="19"/>
        <v>5.6212389271096397E-3</v>
      </c>
      <c r="Z25" s="23">
        <v>2.0292932588373653E-3</v>
      </c>
      <c r="AA25" s="23">
        <v>2.9535018032283149E-3</v>
      </c>
      <c r="AB25" s="24">
        <f t="shared" si="0"/>
        <v>0.98688297995763752</v>
      </c>
      <c r="AC25" s="24">
        <f t="shared" si="1"/>
        <v>0.98095747598247618</v>
      </c>
      <c r="AD25" s="28">
        <f t="shared" si="20"/>
        <v>1.455147888812347E-2</v>
      </c>
      <c r="AE25" s="28">
        <f t="shared" si="21"/>
        <v>2.7416196027735262E-3</v>
      </c>
      <c r="AF25" s="29">
        <v>5.0885514490016286E-3</v>
      </c>
      <c r="AG25" s="23">
        <v>3.996523694881157E-3</v>
      </c>
      <c r="AH25" s="24">
        <f t="shared" si="22"/>
        <v>0.97233150106951405</v>
      </c>
      <c r="AI25" s="24">
        <f t="shared" si="23"/>
        <v>0.97821585637970265</v>
      </c>
      <c r="AJ25" s="28">
        <f t="shared" si="24"/>
        <v>3.0730308858324396E-3</v>
      </c>
      <c r="AK25" s="28">
        <f t="shared" si="25"/>
        <v>1.3278259805841186E-3</v>
      </c>
      <c r="AL25" s="29">
        <v>6.9146416589497273E-3</v>
      </c>
      <c r="AM25" s="24">
        <v>5.1827980564209562E-3</v>
      </c>
      <c r="AN25" s="24">
        <f t="shared" si="26"/>
        <v>0.96925847018368161</v>
      </c>
      <c r="AO25" s="24">
        <f t="shared" si="27"/>
        <v>0.97688803039911853</v>
      </c>
      <c r="AP25" s="28">
        <f t="shared" si="28"/>
        <v>3.7426302442835624E-3</v>
      </c>
      <c r="AQ25" s="28">
        <f t="shared" si="29"/>
        <v>8.0592626604447659E-4</v>
      </c>
      <c r="AR25" s="29">
        <v>9.976408249834496E-3</v>
      </c>
      <c r="AS25" s="24">
        <v>6.8928695916343746E-3</v>
      </c>
      <c r="AT25" s="24">
        <f t="shared" si="30"/>
        <v>0.96551583993939805</v>
      </c>
      <c r="AU25" s="24">
        <f t="shared" si="31"/>
        <v>0.97608210413307406</v>
      </c>
      <c r="AV25" s="28">
        <f t="shared" si="32"/>
        <v>-9.72944510735263E-3</v>
      </c>
      <c r="AW25" s="28">
        <f t="shared" si="33"/>
        <v>-6.7747038043628471E-3</v>
      </c>
      <c r="AX25" s="29">
        <v>9.976408249834496E-3</v>
      </c>
      <c r="AY25" s="24">
        <v>6.8928695916343746E-3</v>
      </c>
      <c r="AZ25" s="24">
        <f t="shared" si="2"/>
        <v>0.97524528504675068</v>
      </c>
      <c r="BA25" s="24">
        <f t="shared" si="3"/>
        <v>0.9828568079374369</v>
      </c>
      <c r="BB25" s="28">
        <f t="shared" si="34"/>
        <v>-6.8088234421859184E-3</v>
      </c>
      <c r="BC25" s="28">
        <f t="shared" si="35"/>
        <v>-2.1807547981168574E-3</v>
      </c>
      <c r="BD25" s="29">
        <v>1.2E-2</v>
      </c>
      <c r="BE25" s="24">
        <v>0.01</v>
      </c>
      <c r="BF25" s="24">
        <f t="shared" si="36"/>
        <v>0.98205410848893659</v>
      </c>
      <c r="BG25" s="25">
        <f t="shared" si="37"/>
        <v>0.98503756273555376</v>
      </c>
    </row>
    <row r="26" spans="1:59" x14ac:dyDescent="0.4">
      <c r="A26" s="20">
        <v>21</v>
      </c>
      <c r="B26" s="134">
        <f>'HMI - 2025 Scale'!B29</f>
        <v>1.6813113504883378E-3</v>
      </c>
      <c r="C26" s="134">
        <f>'HMI - 2025 Scale'!C29</f>
        <v>-7.4249492926687331E-3</v>
      </c>
      <c r="D26" s="72">
        <f t="shared" si="4"/>
        <v>0.98248654835223936</v>
      </c>
      <c r="E26" s="72">
        <f t="shared" si="5"/>
        <v>1.0807702274264392</v>
      </c>
      <c r="F26" s="28">
        <f t="shared" si="6"/>
        <v>-1.1470020790082303E-2</v>
      </c>
      <c r="G26" s="28">
        <f t="shared" si="7"/>
        <v>8.2503324514468512E-2</v>
      </c>
      <c r="H26" s="23">
        <v>6.3787713255253125E-4</v>
      </c>
      <c r="I26" s="23">
        <v>1.825728724114367E-4</v>
      </c>
      <c r="J26" s="72">
        <f t="shared" si="8"/>
        <v>0.99395656914232167</v>
      </c>
      <c r="K26" s="72">
        <f t="shared" si="9"/>
        <v>0.99826690291197073</v>
      </c>
      <c r="L26" s="28">
        <f t="shared" si="10"/>
        <v>2.1998554524136016E-2</v>
      </c>
      <c r="M26" s="28">
        <f t="shared" si="11"/>
        <v>2.3590050844916277E-2</v>
      </c>
      <c r="N26" s="23">
        <v>3.3406042287594966E-3</v>
      </c>
      <c r="O26" s="23">
        <v>3.0130160462553189E-3</v>
      </c>
      <c r="P26" s="72">
        <f t="shared" si="12"/>
        <v>0.97195801461818565</v>
      </c>
      <c r="Q26" s="72">
        <f t="shared" si="13"/>
        <v>0.97467685206705446</v>
      </c>
      <c r="R26" s="28">
        <f t="shared" si="14"/>
        <v>-1.9821419726300582E-2</v>
      </c>
      <c r="S26" s="28">
        <f t="shared" si="15"/>
        <v>-1.0420291236195367E-2</v>
      </c>
      <c r="T26" s="23">
        <v>1.1000000000000001E-3</v>
      </c>
      <c r="U26" s="23">
        <v>2E-3</v>
      </c>
      <c r="V26" s="24">
        <f t="shared" si="16"/>
        <v>0.99177943434448623</v>
      </c>
      <c r="W26" s="24">
        <f t="shared" si="17"/>
        <v>0.98509714330324982</v>
      </c>
      <c r="X26" s="28">
        <f t="shared" si="18"/>
        <v>3.8926490593641505E-3</v>
      </c>
      <c r="Y26" s="28">
        <f t="shared" si="19"/>
        <v>2.685835523620006E-3</v>
      </c>
      <c r="Z26" s="23">
        <v>1.8731937773883371E-3</v>
      </c>
      <c r="AA26" s="23">
        <v>2.7263093568261365E-3</v>
      </c>
      <c r="AB26" s="24">
        <f t="shared" si="0"/>
        <v>0.98788678528512208</v>
      </c>
      <c r="AC26" s="24">
        <f t="shared" si="1"/>
        <v>0.98241130777962982</v>
      </c>
      <c r="AD26" s="28">
        <f t="shared" si="20"/>
        <v>1.3449432023593388E-2</v>
      </c>
      <c r="AE26" s="28">
        <f t="shared" si="21"/>
        <v>2.5336573992837952E-3</v>
      </c>
      <c r="AF26" s="29">
        <v>4.6971244144630424E-3</v>
      </c>
      <c r="AG26" s="23">
        <v>3.6890987952749158E-3</v>
      </c>
      <c r="AH26" s="24">
        <f t="shared" si="22"/>
        <v>0.97443735326152869</v>
      </c>
      <c r="AI26" s="24">
        <f t="shared" si="23"/>
        <v>0.97987765038034602</v>
      </c>
      <c r="AJ26" s="28">
        <f t="shared" si="24"/>
        <v>2.8405901279926482E-3</v>
      </c>
      <c r="AK26" s="28">
        <f t="shared" si="25"/>
        <v>1.2266718912993246E-3</v>
      </c>
      <c r="AL26" s="29">
        <v>6.3827461467228265E-3</v>
      </c>
      <c r="AM26" s="24">
        <v>4.7841212828501128E-3</v>
      </c>
      <c r="AN26" s="24">
        <f t="shared" si="26"/>
        <v>0.97159676313353605</v>
      </c>
      <c r="AO26" s="24">
        <f t="shared" si="27"/>
        <v>0.9786509784890467</v>
      </c>
      <c r="AP26" s="28">
        <f t="shared" si="28"/>
        <v>3.3313390063399728E-3</v>
      </c>
      <c r="AQ26" s="28">
        <f t="shared" si="29"/>
        <v>7.7399171696612701E-4</v>
      </c>
      <c r="AR26" s="29">
        <v>9.1716898998013933E-3</v>
      </c>
      <c r="AS26" s="24">
        <v>6.3714435099612504E-3</v>
      </c>
      <c r="AT26" s="24">
        <f t="shared" si="30"/>
        <v>0.96826542412719607</v>
      </c>
      <c r="AU26" s="24">
        <f t="shared" si="31"/>
        <v>0.97787698677208057</v>
      </c>
      <c r="AV26" s="28">
        <f t="shared" si="32"/>
        <v>-8.9628345499094264E-3</v>
      </c>
      <c r="AW26" s="28">
        <f t="shared" si="33"/>
        <v>-6.2704397334537587E-3</v>
      </c>
      <c r="AX26" s="29">
        <v>9.1716898998013933E-3</v>
      </c>
      <c r="AY26" s="24">
        <v>6.3714435099612504E-3</v>
      </c>
      <c r="AZ26" s="24">
        <f t="shared" si="2"/>
        <v>0.9772282586771055</v>
      </c>
      <c r="BA26" s="24">
        <f t="shared" si="3"/>
        <v>0.98414742650553433</v>
      </c>
      <c r="BB26" s="28">
        <f t="shared" si="34"/>
        <v>-4.8258498118310955E-3</v>
      </c>
      <c r="BC26" s="28">
        <f t="shared" si="35"/>
        <v>-8.9013623001943376E-4</v>
      </c>
      <c r="BD26" s="29">
        <v>1.2E-2</v>
      </c>
      <c r="BE26" s="24">
        <v>0.01</v>
      </c>
      <c r="BF26" s="24">
        <f t="shared" si="36"/>
        <v>0.98205410848893659</v>
      </c>
      <c r="BG26" s="25">
        <f t="shared" si="37"/>
        <v>0.98503756273555376</v>
      </c>
    </row>
    <row r="27" spans="1:59" x14ac:dyDescent="0.4">
      <c r="A27" s="20">
        <v>22</v>
      </c>
      <c r="B27" s="134">
        <f>'HMI - 2025 Scale'!B30</f>
        <v>1.2517953015464241E-4</v>
      </c>
      <c r="C27" s="134">
        <f>'HMI - 2025 Scale'!C30</f>
        <v>-1.000749964779659E-2</v>
      </c>
      <c r="D27" s="72">
        <f t="shared" si="4"/>
        <v>0.99868639619324817</v>
      </c>
      <c r="E27" s="72">
        <f t="shared" si="5"/>
        <v>1.1102180531427142</v>
      </c>
      <c r="F27" s="28">
        <f t="shared" si="6"/>
        <v>-1.5341956547415103E-2</v>
      </c>
      <c r="G27" s="28">
        <f t="shared" si="7"/>
        <v>9.7527120062690376E-2</v>
      </c>
      <c r="H27" s="23">
        <v>-1.4674826541847146E-3</v>
      </c>
      <c r="I27" s="23">
        <v>-1.3283633995768943E-3</v>
      </c>
      <c r="J27" s="72">
        <f t="shared" si="8"/>
        <v>1.0140283527406633</v>
      </c>
      <c r="K27" s="72">
        <f t="shared" si="9"/>
        <v>1.0126909330800238</v>
      </c>
      <c r="L27" s="28">
        <f t="shared" si="10"/>
        <v>1.2740682408197257E-2</v>
      </c>
      <c r="M27" s="28">
        <f t="shared" si="11"/>
        <v>1.612854269668762E-2</v>
      </c>
      <c r="N27" s="23">
        <v>-1.5140463652868735E-4</v>
      </c>
      <c r="O27" s="23">
        <v>4.0503933441659624E-4</v>
      </c>
      <c r="P27" s="72">
        <f t="shared" si="12"/>
        <v>1.001287670332466</v>
      </c>
      <c r="Q27" s="72">
        <f t="shared" si="13"/>
        <v>0.99656239038333616</v>
      </c>
      <c r="R27" s="28">
        <f t="shared" si="14"/>
        <v>9.5082359879797851E-3</v>
      </c>
      <c r="S27" s="28">
        <f t="shared" si="15"/>
        <v>1.1465247080086338E-2</v>
      </c>
      <c r="T27" s="23">
        <v>1.1000000000000001E-3</v>
      </c>
      <c r="U27" s="23">
        <v>2E-3</v>
      </c>
      <c r="V27" s="24">
        <f t="shared" si="16"/>
        <v>0.99177943434448623</v>
      </c>
      <c r="W27" s="24">
        <f t="shared" si="17"/>
        <v>0.98509714330324982</v>
      </c>
      <c r="X27" s="28">
        <f t="shared" si="18"/>
        <v>3.8926490593641505E-3</v>
      </c>
      <c r="Y27" s="28">
        <f t="shared" si="19"/>
        <v>2.685835523620006E-3</v>
      </c>
      <c r="Z27" s="23">
        <v>1.8731937773883371E-3</v>
      </c>
      <c r="AA27" s="23">
        <v>2.7263093568261365E-3</v>
      </c>
      <c r="AB27" s="24">
        <f t="shared" si="0"/>
        <v>0.98788678528512208</v>
      </c>
      <c r="AC27" s="24">
        <f t="shared" si="1"/>
        <v>0.98241130777962982</v>
      </c>
      <c r="AD27" s="28">
        <f t="shared" si="20"/>
        <v>1.3449432023593388E-2</v>
      </c>
      <c r="AE27" s="28">
        <f t="shared" si="21"/>
        <v>2.5336573992837952E-3</v>
      </c>
      <c r="AF27" s="29">
        <v>4.6971244144630424E-3</v>
      </c>
      <c r="AG27" s="23">
        <v>3.6890987952749158E-3</v>
      </c>
      <c r="AH27" s="24">
        <f t="shared" si="22"/>
        <v>0.97443735326152869</v>
      </c>
      <c r="AI27" s="24">
        <f t="shared" si="23"/>
        <v>0.97987765038034602</v>
      </c>
      <c r="AJ27" s="28">
        <f t="shared" si="24"/>
        <v>2.8405901279926482E-3</v>
      </c>
      <c r="AK27" s="28">
        <f t="shared" si="25"/>
        <v>1.2266718912993246E-3</v>
      </c>
      <c r="AL27" s="29">
        <v>6.3827461467228265E-3</v>
      </c>
      <c r="AM27" s="24">
        <v>4.7841212828501128E-3</v>
      </c>
      <c r="AN27" s="24">
        <f t="shared" si="26"/>
        <v>0.97159676313353605</v>
      </c>
      <c r="AO27" s="24">
        <f t="shared" si="27"/>
        <v>0.9786509784890467</v>
      </c>
      <c r="AP27" s="28">
        <f t="shared" si="28"/>
        <v>3.3313390063399728E-3</v>
      </c>
      <c r="AQ27" s="28">
        <f t="shared" si="29"/>
        <v>7.7399171696612701E-4</v>
      </c>
      <c r="AR27" s="29">
        <v>9.1716898998013933E-3</v>
      </c>
      <c r="AS27" s="24">
        <v>6.3714435099612504E-3</v>
      </c>
      <c r="AT27" s="24">
        <f t="shared" si="30"/>
        <v>0.96826542412719607</v>
      </c>
      <c r="AU27" s="24">
        <f t="shared" si="31"/>
        <v>0.97787698677208057</v>
      </c>
      <c r="AV27" s="28">
        <f t="shared" si="32"/>
        <v>-8.9628345499094264E-3</v>
      </c>
      <c r="AW27" s="28">
        <f t="shared" si="33"/>
        <v>-6.2704397334537587E-3</v>
      </c>
      <c r="AX27" s="29">
        <v>9.1716898998013933E-3</v>
      </c>
      <c r="AY27" s="24">
        <v>6.3714435099612504E-3</v>
      </c>
      <c r="AZ27" s="24">
        <f t="shared" si="2"/>
        <v>0.9772282586771055</v>
      </c>
      <c r="BA27" s="24">
        <f t="shared" si="3"/>
        <v>0.98414742650553433</v>
      </c>
      <c r="BB27" s="28">
        <f t="shared" si="34"/>
        <v>-4.8258498118310955E-3</v>
      </c>
      <c r="BC27" s="28">
        <f t="shared" si="35"/>
        <v>-8.9013623001943376E-4</v>
      </c>
      <c r="BD27" s="29">
        <v>1.2E-2</v>
      </c>
      <c r="BE27" s="24">
        <v>0.01</v>
      </c>
      <c r="BF27" s="24">
        <f t="shared" si="36"/>
        <v>0.98205410848893659</v>
      </c>
      <c r="BG27" s="25">
        <f t="shared" si="37"/>
        <v>0.98503756273555376</v>
      </c>
    </row>
    <row r="28" spans="1:59" x14ac:dyDescent="0.4">
      <c r="A28" s="20">
        <v>23</v>
      </c>
      <c r="B28" s="134">
        <f>'HMI - 2025 Scale'!B31</f>
        <v>-1.430952290179053E-3</v>
      </c>
      <c r="C28" s="134">
        <f>'HMI - 2025 Scale'!C31</f>
        <v>-1.000749964779659E-2</v>
      </c>
      <c r="D28" s="72">
        <f t="shared" si="4"/>
        <v>1.0151275394827504</v>
      </c>
      <c r="E28" s="72">
        <f t="shared" si="5"/>
        <v>1.1102180531427142</v>
      </c>
      <c r="F28" s="28">
        <f t="shared" si="6"/>
        <v>-1.9334489177990966E-2</v>
      </c>
      <c r="G28" s="28">
        <f t="shared" si="7"/>
        <v>8.2916897161130487E-2</v>
      </c>
      <c r="H28" s="23">
        <v>-3.5728424409219605E-3</v>
      </c>
      <c r="I28" s="23">
        <v>-2.8392996715652253E-3</v>
      </c>
      <c r="J28" s="72">
        <f t="shared" si="8"/>
        <v>1.0344620286607413</v>
      </c>
      <c r="K28" s="72">
        <f t="shared" si="9"/>
        <v>1.0273011559815837</v>
      </c>
      <c r="L28" s="28">
        <f t="shared" si="10"/>
        <v>3.0665334694242041E-3</v>
      </c>
      <c r="M28" s="28">
        <f t="shared" si="11"/>
        <v>8.4207604634274347E-3</v>
      </c>
      <c r="N28" s="23">
        <v>-3.6434135018168713E-3</v>
      </c>
      <c r="O28" s="23">
        <v>-2.2029373774221264E-3</v>
      </c>
      <c r="P28" s="72">
        <f t="shared" si="12"/>
        <v>1.0313954951913171</v>
      </c>
      <c r="Q28" s="72">
        <f t="shared" si="13"/>
        <v>1.0188803955181562</v>
      </c>
      <c r="R28" s="28">
        <f t="shared" si="14"/>
        <v>3.9616060846830892E-2</v>
      </c>
      <c r="S28" s="28">
        <f t="shared" si="15"/>
        <v>3.3783252214906412E-2</v>
      </c>
      <c r="T28" s="23">
        <v>1.1000000000000001E-3</v>
      </c>
      <c r="U28" s="23">
        <v>2E-3</v>
      </c>
      <c r="V28" s="24">
        <f t="shared" si="16"/>
        <v>0.99177943434448623</v>
      </c>
      <c r="W28" s="24">
        <f t="shared" si="17"/>
        <v>0.98509714330324982</v>
      </c>
      <c r="X28" s="28">
        <f t="shared" si="18"/>
        <v>3.8926490593641505E-3</v>
      </c>
      <c r="Y28" s="28">
        <f t="shared" si="19"/>
        <v>2.685835523620006E-3</v>
      </c>
      <c r="Z28" s="23">
        <v>1.8731937773883371E-3</v>
      </c>
      <c r="AA28" s="23">
        <v>2.7263093568261365E-3</v>
      </c>
      <c r="AB28" s="24">
        <f t="shared" si="0"/>
        <v>0.98788678528512208</v>
      </c>
      <c r="AC28" s="24">
        <f t="shared" si="1"/>
        <v>0.98241130777962982</v>
      </c>
      <c r="AD28" s="28">
        <f t="shared" si="20"/>
        <v>1.3449432023593388E-2</v>
      </c>
      <c r="AE28" s="28">
        <f t="shared" si="21"/>
        <v>2.5336573992837952E-3</v>
      </c>
      <c r="AF28" s="29">
        <v>4.6971244144630424E-3</v>
      </c>
      <c r="AG28" s="23">
        <v>3.6890987952749158E-3</v>
      </c>
      <c r="AH28" s="24">
        <f t="shared" si="22"/>
        <v>0.97443735326152869</v>
      </c>
      <c r="AI28" s="24">
        <f t="shared" si="23"/>
        <v>0.97987765038034602</v>
      </c>
      <c r="AJ28" s="28">
        <f t="shared" si="24"/>
        <v>2.8405901279926482E-3</v>
      </c>
      <c r="AK28" s="28">
        <f t="shared" si="25"/>
        <v>1.2266718912993246E-3</v>
      </c>
      <c r="AL28" s="29">
        <v>6.3827461467228265E-3</v>
      </c>
      <c r="AM28" s="24">
        <v>4.7841212828501128E-3</v>
      </c>
      <c r="AN28" s="24">
        <f t="shared" si="26"/>
        <v>0.97159676313353605</v>
      </c>
      <c r="AO28" s="24">
        <f t="shared" si="27"/>
        <v>0.9786509784890467</v>
      </c>
      <c r="AP28" s="28">
        <f t="shared" si="28"/>
        <v>3.3313390063399728E-3</v>
      </c>
      <c r="AQ28" s="28">
        <f t="shared" si="29"/>
        <v>7.7399171696612701E-4</v>
      </c>
      <c r="AR28" s="29">
        <v>9.1716898998013933E-3</v>
      </c>
      <c r="AS28" s="24">
        <v>6.3714435099612504E-3</v>
      </c>
      <c r="AT28" s="24">
        <f t="shared" si="30"/>
        <v>0.96826542412719607</v>
      </c>
      <c r="AU28" s="24">
        <f t="shared" si="31"/>
        <v>0.97787698677208057</v>
      </c>
      <c r="AV28" s="28">
        <f t="shared" si="32"/>
        <v>-8.9628345499094264E-3</v>
      </c>
      <c r="AW28" s="28">
        <f t="shared" si="33"/>
        <v>-6.2704397334537587E-3</v>
      </c>
      <c r="AX28" s="29">
        <v>9.1716898998013933E-3</v>
      </c>
      <c r="AY28" s="24">
        <v>6.3714435099612504E-3</v>
      </c>
      <c r="AZ28" s="24">
        <f t="shared" si="2"/>
        <v>0.9772282586771055</v>
      </c>
      <c r="BA28" s="24">
        <f t="shared" si="3"/>
        <v>0.98414742650553433</v>
      </c>
      <c r="BB28" s="28">
        <f t="shared" si="34"/>
        <v>-4.8258498118310955E-3</v>
      </c>
      <c r="BC28" s="28">
        <f t="shared" si="35"/>
        <v>-8.9013623001943376E-4</v>
      </c>
      <c r="BD28" s="29">
        <v>1.2E-2</v>
      </c>
      <c r="BE28" s="24">
        <v>0.01</v>
      </c>
      <c r="BF28" s="24">
        <f t="shared" si="36"/>
        <v>0.98205410848893659</v>
      </c>
      <c r="BG28" s="25">
        <f t="shared" si="37"/>
        <v>0.98503756273555376</v>
      </c>
    </row>
    <row r="29" spans="1:59" x14ac:dyDescent="0.4">
      <c r="A29" s="20">
        <v>24</v>
      </c>
      <c r="B29" s="134">
        <f>'HMI - 2025 Scale'!B32</f>
        <v>-2.9870841105127484E-3</v>
      </c>
      <c r="C29" s="134">
        <f>'HMI - 2025 Scale'!C32</f>
        <v>-1.000749964779659E-2</v>
      </c>
      <c r="D29" s="72">
        <f t="shared" si="4"/>
        <v>1.0318131889469611</v>
      </c>
      <c r="E29" s="72">
        <f t="shared" si="5"/>
        <v>1.1102180531427142</v>
      </c>
      <c r="F29" s="28">
        <f t="shared" si="6"/>
        <v>-2.3450153042158695E-2</v>
      </c>
      <c r="G29" s="28">
        <f t="shared" si="7"/>
        <v>6.8118364028080691E-2</v>
      </c>
      <c r="H29" s="23">
        <v>-5.678202227659206E-3</v>
      </c>
      <c r="I29" s="23">
        <v>-4.3502359435535565E-3</v>
      </c>
      <c r="J29" s="72">
        <f t="shared" si="8"/>
        <v>1.0552633419891198</v>
      </c>
      <c r="K29" s="72">
        <f t="shared" si="9"/>
        <v>1.0420996891146335</v>
      </c>
      <c r="L29" s="28">
        <f t="shared" si="10"/>
        <v>-7.0359777160027281E-3</v>
      </c>
      <c r="M29" s="28">
        <f t="shared" si="11"/>
        <v>4.6143477955618017E-4</v>
      </c>
      <c r="N29" s="23">
        <v>-7.1354223671050553E-3</v>
      </c>
      <c r="O29" s="23">
        <v>-4.810914089260849E-3</v>
      </c>
      <c r="P29" s="72">
        <f t="shared" si="12"/>
        <v>1.0622993197051225</v>
      </c>
      <c r="Q29" s="72">
        <f t="shared" si="13"/>
        <v>1.0416382543350773</v>
      </c>
      <c r="R29" s="28">
        <f t="shared" si="14"/>
        <v>7.0519885360636247E-2</v>
      </c>
      <c r="S29" s="28">
        <f t="shared" si="15"/>
        <v>5.6541111031827462E-2</v>
      </c>
      <c r="T29" s="23">
        <v>1.1000000000000001E-3</v>
      </c>
      <c r="U29" s="23">
        <v>2E-3</v>
      </c>
      <c r="V29" s="24">
        <f t="shared" si="16"/>
        <v>0.99177943434448623</v>
      </c>
      <c r="W29" s="24">
        <f t="shared" si="17"/>
        <v>0.98509714330324982</v>
      </c>
      <c r="X29" s="28">
        <f t="shared" si="18"/>
        <v>3.8926490593641505E-3</v>
      </c>
      <c r="Y29" s="28">
        <f t="shared" si="19"/>
        <v>2.685835523620006E-3</v>
      </c>
      <c r="Z29" s="23">
        <v>1.8731937773883371E-3</v>
      </c>
      <c r="AA29" s="23">
        <v>2.7263093568261365E-3</v>
      </c>
      <c r="AB29" s="24">
        <f t="shared" si="0"/>
        <v>0.98788678528512208</v>
      </c>
      <c r="AC29" s="24">
        <f t="shared" si="1"/>
        <v>0.98241130777962982</v>
      </c>
      <c r="AD29" s="28">
        <f t="shared" si="20"/>
        <v>1.3449432023593388E-2</v>
      </c>
      <c r="AE29" s="28">
        <f t="shared" si="21"/>
        <v>2.5336573992837952E-3</v>
      </c>
      <c r="AF29" s="29">
        <v>4.6971244144630424E-3</v>
      </c>
      <c r="AG29" s="23">
        <v>3.6890987952749158E-3</v>
      </c>
      <c r="AH29" s="24">
        <f t="shared" si="22"/>
        <v>0.97443735326152869</v>
      </c>
      <c r="AI29" s="24">
        <f t="shared" si="23"/>
        <v>0.97987765038034602</v>
      </c>
      <c r="AJ29" s="28">
        <f t="shared" si="24"/>
        <v>2.8405901279926482E-3</v>
      </c>
      <c r="AK29" s="28">
        <f t="shared" si="25"/>
        <v>1.2266718912993246E-3</v>
      </c>
      <c r="AL29" s="29">
        <v>6.3827461467228265E-3</v>
      </c>
      <c r="AM29" s="24">
        <v>4.7841212828501128E-3</v>
      </c>
      <c r="AN29" s="24">
        <f t="shared" si="26"/>
        <v>0.97159676313353605</v>
      </c>
      <c r="AO29" s="24">
        <f t="shared" si="27"/>
        <v>0.9786509784890467</v>
      </c>
      <c r="AP29" s="28">
        <f t="shared" si="28"/>
        <v>3.3313390063399728E-3</v>
      </c>
      <c r="AQ29" s="28">
        <f t="shared" si="29"/>
        <v>7.7399171696612701E-4</v>
      </c>
      <c r="AR29" s="29">
        <v>9.1716898998013933E-3</v>
      </c>
      <c r="AS29" s="24">
        <v>6.3714435099612504E-3</v>
      </c>
      <c r="AT29" s="24">
        <f t="shared" si="30"/>
        <v>0.96826542412719607</v>
      </c>
      <c r="AU29" s="24">
        <f t="shared" si="31"/>
        <v>0.97787698677208057</v>
      </c>
      <c r="AV29" s="28">
        <f t="shared" si="32"/>
        <v>-8.9628345499094264E-3</v>
      </c>
      <c r="AW29" s="28">
        <f t="shared" si="33"/>
        <v>-6.2704397334537587E-3</v>
      </c>
      <c r="AX29" s="29">
        <v>9.1716898998013933E-3</v>
      </c>
      <c r="AY29" s="24">
        <v>6.3714435099612504E-3</v>
      </c>
      <c r="AZ29" s="24">
        <f t="shared" si="2"/>
        <v>0.9772282586771055</v>
      </c>
      <c r="BA29" s="24">
        <f t="shared" si="3"/>
        <v>0.98414742650553433</v>
      </c>
      <c r="BB29" s="28">
        <f t="shared" si="34"/>
        <v>-4.8258498118310955E-3</v>
      </c>
      <c r="BC29" s="28">
        <f t="shared" si="35"/>
        <v>-8.9013623001943376E-4</v>
      </c>
      <c r="BD29" s="29">
        <v>1.2E-2</v>
      </c>
      <c r="BE29" s="24">
        <v>0.01</v>
      </c>
      <c r="BF29" s="24">
        <f t="shared" si="36"/>
        <v>0.98205410848893659</v>
      </c>
      <c r="BG29" s="25">
        <f t="shared" si="37"/>
        <v>0.98503756273555376</v>
      </c>
    </row>
    <row r="30" spans="1:59" x14ac:dyDescent="0.4">
      <c r="A30" s="20">
        <v>25</v>
      </c>
      <c r="B30" s="134">
        <f>'HMI - 2025 Scale'!B33</f>
        <v>-4.5432159308464439E-3</v>
      </c>
      <c r="C30" s="134">
        <f>'HMI - 2025 Scale'!C33</f>
        <v>-1.000749964779659E-2</v>
      </c>
      <c r="D30" s="72">
        <f t="shared" si="4"/>
        <v>1.0487465929496473</v>
      </c>
      <c r="E30" s="72">
        <f t="shared" si="5"/>
        <v>1.1102180531427142</v>
      </c>
      <c r="F30" s="28">
        <f t="shared" si="6"/>
        <v>-2.7691523739522772E-2</v>
      </c>
      <c r="G30" s="28">
        <f t="shared" si="7"/>
        <v>5.3129382326500441E-2</v>
      </c>
      <c r="H30" s="23">
        <v>-7.7835620143964519E-3</v>
      </c>
      <c r="I30" s="23">
        <v>-5.8611722155418877E-3</v>
      </c>
      <c r="J30" s="72">
        <f t="shared" si="8"/>
        <v>1.0764381166891701</v>
      </c>
      <c r="K30" s="72">
        <f t="shared" si="9"/>
        <v>1.0570886708162137</v>
      </c>
      <c r="L30" s="28">
        <f t="shared" si="10"/>
        <v>-1.7579202186874365E-2</v>
      </c>
      <c r="M30" s="28">
        <f t="shared" si="11"/>
        <v>-7.7547893642098131E-3</v>
      </c>
      <c r="N30" s="23">
        <v>-1.062743123239324E-2</v>
      </c>
      <c r="O30" s="23">
        <v>-7.418890801099573E-3</v>
      </c>
      <c r="P30" s="72">
        <f t="shared" si="12"/>
        <v>1.0940173188760445</v>
      </c>
      <c r="Q30" s="72">
        <f t="shared" si="13"/>
        <v>1.0648434601804235</v>
      </c>
      <c r="R30" s="28">
        <f t="shared" si="14"/>
        <v>0.10223788453155824</v>
      </c>
      <c r="S30" s="28">
        <f t="shared" si="15"/>
        <v>7.9746316877173706E-2</v>
      </c>
      <c r="T30" s="23">
        <v>1.1000000000000001E-3</v>
      </c>
      <c r="U30" s="23">
        <v>2E-3</v>
      </c>
      <c r="V30" s="24">
        <f t="shared" si="16"/>
        <v>0.99177943434448623</v>
      </c>
      <c r="W30" s="24">
        <f t="shared" si="17"/>
        <v>0.98509714330324982</v>
      </c>
      <c r="X30" s="28">
        <f t="shared" si="18"/>
        <v>3.8926490593641505E-3</v>
      </c>
      <c r="Y30" s="28">
        <f t="shared" si="19"/>
        <v>2.685835523620006E-3</v>
      </c>
      <c r="Z30" s="23">
        <v>1.8731937773883371E-3</v>
      </c>
      <c r="AA30" s="23">
        <v>2.7263093568261365E-3</v>
      </c>
      <c r="AB30" s="24">
        <f t="shared" si="0"/>
        <v>0.98788678528512208</v>
      </c>
      <c r="AC30" s="24">
        <f t="shared" si="1"/>
        <v>0.98241130777962982</v>
      </c>
      <c r="AD30" s="28">
        <f t="shared" si="20"/>
        <v>1.3449432023593388E-2</v>
      </c>
      <c r="AE30" s="28">
        <f t="shared" si="21"/>
        <v>2.5336573992837952E-3</v>
      </c>
      <c r="AF30" s="29">
        <v>4.6971244144630424E-3</v>
      </c>
      <c r="AG30" s="23">
        <v>3.6890987952749158E-3</v>
      </c>
      <c r="AH30" s="24">
        <f t="shared" si="22"/>
        <v>0.97443735326152869</v>
      </c>
      <c r="AI30" s="24">
        <f t="shared" si="23"/>
        <v>0.97987765038034602</v>
      </c>
      <c r="AJ30" s="28">
        <f t="shared" si="24"/>
        <v>2.8405901279926482E-3</v>
      </c>
      <c r="AK30" s="28">
        <f t="shared" si="25"/>
        <v>1.2266718912993246E-3</v>
      </c>
      <c r="AL30" s="29">
        <v>6.3827461467228265E-3</v>
      </c>
      <c r="AM30" s="24">
        <v>4.7841212828501128E-3</v>
      </c>
      <c r="AN30" s="24">
        <f t="shared" si="26"/>
        <v>0.97159676313353605</v>
      </c>
      <c r="AO30" s="24">
        <f t="shared" si="27"/>
        <v>0.9786509784890467</v>
      </c>
      <c r="AP30" s="28">
        <f t="shared" si="28"/>
        <v>3.3313390063399728E-3</v>
      </c>
      <c r="AQ30" s="28">
        <f t="shared" si="29"/>
        <v>7.7399171696612701E-4</v>
      </c>
      <c r="AR30" s="29">
        <v>9.1716898998013933E-3</v>
      </c>
      <c r="AS30" s="24">
        <v>6.3714435099612504E-3</v>
      </c>
      <c r="AT30" s="24">
        <f t="shared" si="30"/>
        <v>0.96826542412719607</v>
      </c>
      <c r="AU30" s="24">
        <f t="shared" si="31"/>
        <v>0.97787698677208057</v>
      </c>
      <c r="AV30" s="28">
        <f t="shared" si="32"/>
        <v>-8.9628345499094264E-3</v>
      </c>
      <c r="AW30" s="28">
        <f t="shared" si="33"/>
        <v>-6.2704397334537587E-3</v>
      </c>
      <c r="AX30" s="29">
        <v>9.1716898998013933E-3</v>
      </c>
      <c r="AY30" s="24">
        <v>6.3714435099612504E-3</v>
      </c>
      <c r="AZ30" s="24">
        <f t="shared" si="2"/>
        <v>0.9772282586771055</v>
      </c>
      <c r="BA30" s="24">
        <f t="shared" si="3"/>
        <v>0.98414742650553433</v>
      </c>
      <c r="BB30" s="28">
        <f t="shared" si="34"/>
        <v>-4.8258498118310955E-3</v>
      </c>
      <c r="BC30" s="28">
        <f t="shared" si="35"/>
        <v>-8.9013623001943376E-4</v>
      </c>
      <c r="BD30" s="29">
        <v>1.2E-2</v>
      </c>
      <c r="BE30" s="24">
        <v>0.01</v>
      </c>
      <c r="BF30" s="24">
        <f t="shared" si="36"/>
        <v>0.98205410848893659</v>
      </c>
      <c r="BG30" s="25">
        <f t="shared" si="37"/>
        <v>0.98503756273555376</v>
      </c>
    </row>
    <row r="31" spans="1:59" x14ac:dyDescent="0.4">
      <c r="A31" s="20">
        <v>26</v>
      </c>
      <c r="B31" s="134">
        <f>'HMI - 2025 Scale'!B34</f>
        <v>-6.0993477511801395E-3</v>
      </c>
      <c r="C31" s="134">
        <f>'HMI - 2025 Scale'!C34</f>
        <v>-1.000749964779659E-2</v>
      </c>
      <c r="D31" s="72">
        <f t="shared" si="4"/>
        <v>1.0659310378739226</v>
      </c>
      <c r="E31" s="72">
        <f t="shared" si="5"/>
        <v>1.1102180531427142</v>
      </c>
      <c r="F31" s="28">
        <f t="shared" si="6"/>
        <v>-3.2061218641535438E-2</v>
      </c>
      <c r="G31" s="28">
        <f t="shared" si="7"/>
        <v>3.7947792707007988E-2</v>
      </c>
      <c r="H31" s="23">
        <v>-9.8889218011336977E-3</v>
      </c>
      <c r="I31" s="23">
        <v>-7.3721084875302189E-3</v>
      </c>
      <c r="J31" s="72">
        <f t="shared" si="8"/>
        <v>1.0979922565154581</v>
      </c>
      <c r="K31" s="72">
        <f t="shared" si="9"/>
        <v>1.0722702604357062</v>
      </c>
      <c r="L31" s="28">
        <f t="shared" si="10"/>
        <v>3.9749376394135894E-3</v>
      </c>
      <c r="M31" s="28">
        <f t="shared" si="11"/>
        <v>7.4268002552826395E-3</v>
      </c>
      <c r="N31" s="23">
        <v>-1.062743123239324E-2</v>
      </c>
      <c r="O31" s="23">
        <v>-7.418890801099573E-3</v>
      </c>
      <c r="P31" s="72">
        <f t="shared" si="12"/>
        <v>1.0940173188760445</v>
      </c>
      <c r="Q31" s="72">
        <f t="shared" si="13"/>
        <v>1.0648434601804235</v>
      </c>
      <c r="R31" s="28">
        <f t="shared" si="14"/>
        <v>0.10223788453155824</v>
      </c>
      <c r="S31" s="28">
        <f t="shared" si="15"/>
        <v>7.9746316877173706E-2</v>
      </c>
      <c r="T31" s="23">
        <v>1.1000000000000001E-3</v>
      </c>
      <c r="U31" s="23">
        <v>2E-3</v>
      </c>
      <c r="V31" s="24">
        <f t="shared" si="16"/>
        <v>0.99177943434448623</v>
      </c>
      <c r="W31" s="24">
        <f t="shared" si="17"/>
        <v>0.98509714330324982</v>
      </c>
      <c r="X31" s="28">
        <f t="shared" si="18"/>
        <v>3.8926490593641505E-3</v>
      </c>
      <c r="Y31" s="28">
        <f t="shared" si="19"/>
        <v>2.685835523620006E-3</v>
      </c>
      <c r="Z31" s="23">
        <v>1.8731937773883371E-3</v>
      </c>
      <c r="AA31" s="23">
        <v>2.7263093568261365E-3</v>
      </c>
      <c r="AB31" s="24">
        <f t="shared" si="0"/>
        <v>0.98788678528512208</v>
      </c>
      <c r="AC31" s="24">
        <f t="shared" si="1"/>
        <v>0.98241130777962982</v>
      </c>
      <c r="AD31" s="28">
        <f t="shared" si="20"/>
        <v>1.3449432023593388E-2</v>
      </c>
      <c r="AE31" s="28">
        <f t="shared" si="21"/>
        <v>2.5336573992837952E-3</v>
      </c>
      <c r="AF31" s="29">
        <v>4.6971244144630424E-3</v>
      </c>
      <c r="AG31" s="23">
        <v>3.6890987952749158E-3</v>
      </c>
      <c r="AH31" s="24">
        <f t="shared" si="22"/>
        <v>0.97443735326152869</v>
      </c>
      <c r="AI31" s="24">
        <f t="shared" si="23"/>
        <v>0.97987765038034602</v>
      </c>
      <c r="AJ31" s="28">
        <f t="shared" si="24"/>
        <v>2.8405901279926482E-3</v>
      </c>
      <c r="AK31" s="28">
        <f t="shared" si="25"/>
        <v>1.2266718912993246E-3</v>
      </c>
      <c r="AL31" s="29">
        <v>6.3827461467228265E-3</v>
      </c>
      <c r="AM31" s="24">
        <v>4.7841212828501128E-3</v>
      </c>
      <c r="AN31" s="24">
        <f t="shared" si="26"/>
        <v>0.97159676313353605</v>
      </c>
      <c r="AO31" s="24">
        <f t="shared" si="27"/>
        <v>0.9786509784890467</v>
      </c>
      <c r="AP31" s="28">
        <f t="shared" si="28"/>
        <v>3.3313390063399728E-3</v>
      </c>
      <c r="AQ31" s="28">
        <f t="shared" si="29"/>
        <v>7.7399171696612701E-4</v>
      </c>
      <c r="AR31" s="29">
        <v>9.1716898998013933E-3</v>
      </c>
      <c r="AS31" s="24">
        <v>6.3714435099612504E-3</v>
      </c>
      <c r="AT31" s="24">
        <f t="shared" si="30"/>
        <v>0.96826542412719607</v>
      </c>
      <c r="AU31" s="24">
        <f t="shared" si="31"/>
        <v>0.97787698677208057</v>
      </c>
      <c r="AV31" s="28">
        <f t="shared" si="32"/>
        <v>-8.9628345499094264E-3</v>
      </c>
      <c r="AW31" s="28">
        <f t="shared" si="33"/>
        <v>-6.2704397334537587E-3</v>
      </c>
      <c r="AX31" s="29">
        <v>9.1716898998013933E-3</v>
      </c>
      <c r="AY31" s="24">
        <v>6.3714435099612504E-3</v>
      </c>
      <c r="AZ31" s="24">
        <f t="shared" si="2"/>
        <v>0.9772282586771055</v>
      </c>
      <c r="BA31" s="24">
        <f t="shared" si="3"/>
        <v>0.98414742650553433</v>
      </c>
      <c r="BB31" s="28">
        <f t="shared" si="34"/>
        <v>-4.8258498118310955E-3</v>
      </c>
      <c r="BC31" s="28">
        <f t="shared" si="35"/>
        <v>-8.9013623001943376E-4</v>
      </c>
      <c r="BD31" s="29">
        <v>1.2E-2</v>
      </c>
      <c r="BE31" s="24">
        <v>0.01</v>
      </c>
      <c r="BF31" s="24">
        <f t="shared" si="36"/>
        <v>0.98205410848893659</v>
      </c>
      <c r="BG31" s="25">
        <f t="shared" si="37"/>
        <v>0.98503756273555376</v>
      </c>
    </row>
    <row r="32" spans="1:59" x14ac:dyDescent="0.4">
      <c r="A32" s="20">
        <v>27</v>
      </c>
      <c r="B32" s="134">
        <f>'HMI - 2025 Scale'!B35</f>
        <v>-7.6554795715138351E-3</v>
      </c>
      <c r="C32" s="134">
        <f>'HMI - 2025 Scale'!C35</f>
        <v>-1.000749964779659E-2</v>
      </c>
      <c r="D32" s="72">
        <f t="shared" si="4"/>
        <v>1.0833698485072905</v>
      </c>
      <c r="E32" s="72">
        <f t="shared" si="5"/>
        <v>1.1102180531427142</v>
      </c>
      <c r="F32" s="28">
        <f t="shared" si="6"/>
        <v>-3.6561897429514545E-2</v>
      </c>
      <c r="G32" s="28">
        <f t="shared" si="7"/>
        <v>2.2571414633440146E-2</v>
      </c>
      <c r="H32" s="23">
        <v>-1.1994281587870944E-2</v>
      </c>
      <c r="I32" s="23">
        <v>-8.8830447595185501E-3</v>
      </c>
      <c r="J32" s="72">
        <f t="shared" si="8"/>
        <v>1.119931745936805</v>
      </c>
      <c r="K32" s="72">
        <f t="shared" si="9"/>
        <v>1.087646638509274</v>
      </c>
      <c r="L32" s="28">
        <f t="shared" si="10"/>
        <v>2.5914427060760525E-2</v>
      </c>
      <c r="M32" s="28">
        <f t="shared" si="11"/>
        <v>2.2803178328850482E-2</v>
      </c>
      <c r="N32" s="23">
        <v>-1.062743123239324E-2</v>
      </c>
      <c r="O32" s="23">
        <v>-7.418890801099573E-3</v>
      </c>
      <c r="P32" s="72">
        <f t="shared" si="12"/>
        <v>1.0940173188760445</v>
      </c>
      <c r="Q32" s="72">
        <f t="shared" si="13"/>
        <v>1.0648434601804235</v>
      </c>
      <c r="R32" s="28">
        <f t="shared" si="14"/>
        <v>0.10223788453155824</v>
      </c>
      <c r="S32" s="28">
        <f t="shared" si="15"/>
        <v>7.9746316877173706E-2</v>
      </c>
      <c r="T32" s="23">
        <v>1.1000000000000001E-3</v>
      </c>
      <c r="U32" s="23">
        <v>2E-3</v>
      </c>
      <c r="V32" s="24">
        <f t="shared" si="16"/>
        <v>0.99177943434448623</v>
      </c>
      <c r="W32" s="24">
        <f t="shared" si="17"/>
        <v>0.98509714330324982</v>
      </c>
      <c r="X32" s="28">
        <f t="shared" si="18"/>
        <v>3.8926490593641505E-3</v>
      </c>
      <c r="Y32" s="28">
        <f t="shared" si="19"/>
        <v>2.685835523620006E-3</v>
      </c>
      <c r="Z32" s="23">
        <v>1.8731937773883371E-3</v>
      </c>
      <c r="AA32" s="23">
        <v>2.7263093568261365E-3</v>
      </c>
      <c r="AB32" s="24">
        <f t="shared" si="0"/>
        <v>0.98788678528512208</v>
      </c>
      <c r="AC32" s="24">
        <f t="shared" si="1"/>
        <v>0.98241130777962982</v>
      </c>
      <c r="AD32" s="28">
        <f t="shared" si="20"/>
        <v>1.3449432023593388E-2</v>
      </c>
      <c r="AE32" s="28">
        <f t="shared" si="21"/>
        <v>2.5336573992837952E-3</v>
      </c>
      <c r="AF32" s="29">
        <v>4.6971244144630424E-3</v>
      </c>
      <c r="AG32" s="23">
        <v>3.6890987952749158E-3</v>
      </c>
      <c r="AH32" s="24">
        <f t="shared" si="22"/>
        <v>0.97443735326152869</v>
      </c>
      <c r="AI32" s="24">
        <f t="shared" si="23"/>
        <v>0.97987765038034602</v>
      </c>
      <c r="AJ32" s="28">
        <f t="shared" si="24"/>
        <v>2.8405901279926482E-3</v>
      </c>
      <c r="AK32" s="28">
        <f t="shared" si="25"/>
        <v>1.2266718912993246E-3</v>
      </c>
      <c r="AL32" s="29">
        <v>6.3827461467228265E-3</v>
      </c>
      <c r="AM32" s="24">
        <v>4.7841212828501128E-3</v>
      </c>
      <c r="AN32" s="24">
        <f t="shared" si="26"/>
        <v>0.97159676313353605</v>
      </c>
      <c r="AO32" s="24">
        <f t="shared" si="27"/>
        <v>0.9786509784890467</v>
      </c>
      <c r="AP32" s="28">
        <f t="shared" si="28"/>
        <v>3.3313390063399728E-3</v>
      </c>
      <c r="AQ32" s="28">
        <f t="shared" si="29"/>
        <v>7.7399171696612701E-4</v>
      </c>
      <c r="AR32" s="29">
        <v>9.1716898998013933E-3</v>
      </c>
      <c r="AS32" s="24">
        <v>6.3714435099612504E-3</v>
      </c>
      <c r="AT32" s="24">
        <f t="shared" si="30"/>
        <v>0.96826542412719607</v>
      </c>
      <c r="AU32" s="24">
        <f t="shared" si="31"/>
        <v>0.97787698677208057</v>
      </c>
      <c r="AV32" s="28">
        <f t="shared" si="32"/>
        <v>-8.9628345499094264E-3</v>
      </c>
      <c r="AW32" s="28">
        <f t="shared" si="33"/>
        <v>-6.2704397334537587E-3</v>
      </c>
      <c r="AX32" s="29">
        <v>9.1716898998013933E-3</v>
      </c>
      <c r="AY32" s="24">
        <v>6.3714435099612504E-3</v>
      </c>
      <c r="AZ32" s="24">
        <f t="shared" si="2"/>
        <v>0.9772282586771055</v>
      </c>
      <c r="BA32" s="24">
        <f t="shared" si="3"/>
        <v>0.98414742650553433</v>
      </c>
      <c r="BB32" s="28">
        <f t="shared" si="34"/>
        <v>-4.8258498118310955E-3</v>
      </c>
      <c r="BC32" s="28">
        <f t="shared" si="35"/>
        <v>-8.9013623001943376E-4</v>
      </c>
      <c r="BD32" s="29">
        <v>1.2E-2</v>
      </c>
      <c r="BE32" s="24">
        <v>0.01</v>
      </c>
      <c r="BF32" s="24">
        <f t="shared" si="36"/>
        <v>0.98205410848893659</v>
      </c>
      <c r="BG32" s="25">
        <f t="shared" si="37"/>
        <v>0.98503756273555376</v>
      </c>
    </row>
    <row r="33" spans="1:59" x14ac:dyDescent="0.4">
      <c r="A33" s="20">
        <v>28</v>
      </c>
      <c r="B33" s="134">
        <f>'HMI - 2025 Scale'!B36</f>
        <v>-9.2116113918475299E-3</v>
      </c>
      <c r="C33" s="134">
        <f>'HMI - 2025 Scale'!C36</f>
        <v>-1.000749964779659E-2</v>
      </c>
      <c r="D33" s="72">
        <f t="shared" si="4"/>
        <v>1.1010663884299949</v>
      </c>
      <c r="E33" s="72">
        <f t="shared" si="5"/>
        <v>1.1102180531427142</v>
      </c>
      <c r="F33" s="28">
        <f t="shared" si="6"/>
        <v>-4.1196262638075742E-2</v>
      </c>
      <c r="G33" s="28">
        <f t="shared" si="7"/>
        <v>6.9980462072194438E-3</v>
      </c>
      <c r="H33" s="23">
        <v>-1.409964137460819E-2</v>
      </c>
      <c r="I33" s="23">
        <v>-1.039398103150688E-2</v>
      </c>
      <c r="J33" s="72">
        <f t="shared" si="8"/>
        <v>1.1422626510680707</v>
      </c>
      <c r="K33" s="72">
        <f t="shared" si="9"/>
        <v>1.1032200069354947</v>
      </c>
      <c r="L33" s="28">
        <f t="shared" si="10"/>
        <v>4.8245332192026202E-2</v>
      </c>
      <c r="M33" s="28">
        <f t="shared" si="11"/>
        <v>3.8376546755071184E-2</v>
      </c>
      <c r="N33" s="23">
        <v>-1.062743123239324E-2</v>
      </c>
      <c r="O33" s="23">
        <v>-7.418890801099573E-3</v>
      </c>
      <c r="P33" s="72">
        <f t="shared" si="12"/>
        <v>1.0940173188760445</v>
      </c>
      <c r="Q33" s="72">
        <f t="shared" si="13"/>
        <v>1.0648434601804235</v>
      </c>
      <c r="R33" s="28">
        <f t="shared" si="14"/>
        <v>0.10223788453155824</v>
      </c>
      <c r="S33" s="28">
        <f t="shared" si="15"/>
        <v>7.9746316877173706E-2</v>
      </c>
      <c r="T33" s="23">
        <v>1.1000000000000001E-3</v>
      </c>
      <c r="U33" s="23">
        <v>2E-3</v>
      </c>
      <c r="V33" s="24">
        <f t="shared" si="16"/>
        <v>0.99177943434448623</v>
      </c>
      <c r="W33" s="24">
        <f t="shared" si="17"/>
        <v>0.98509714330324982</v>
      </c>
      <c r="X33" s="28">
        <f t="shared" si="18"/>
        <v>3.8926490593641505E-3</v>
      </c>
      <c r="Y33" s="28">
        <f t="shared" si="19"/>
        <v>2.685835523620006E-3</v>
      </c>
      <c r="Z33" s="23">
        <v>1.8731937773883371E-3</v>
      </c>
      <c r="AA33" s="23">
        <v>2.7263093568261365E-3</v>
      </c>
      <c r="AB33" s="24">
        <f t="shared" si="0"/>
        <v>0.98788678528512208</v>
      </c>
      <c r="AC33" s="24">
        <f t="shared" si="1"/>
        <v>0.98241130777962982</v>
      </c>
      <c r="AD33" s="28">
        <f t="shared" si="20"/>
        <v>1.3449432023593388E-2</v>
      </c>
      <c r="AE33" s="28">
        <f t="shared" si="21"/>
        <v>2.5336573992837952E-3</v>
      </c>
      <c r="AF33" s="29">
        <v>4.6971244144630424E-3</v>
      </c>
      <c r="AG33" s="23">
        <v>3.6890987952749158E-3</v>
      </c>
      <c r="AH33" s="24">
        <f t="shared" si="22"/>
        <v>0.97443735326152869</v>
      </c>
      <c r="AI33" s="24">
        <f t="shared" si="23"/>
        <v>0.97987765038034602</v>
      </c>
      <c r="AJ33" s="28">
        <f t="shared" si="24"/>
        <v>2.8405901279926482E-3</v>
      </c>
      <c r="AK33" s="28">
        <f t="shared" si="25"/>
        <v>1.2266718912993246E-3</v>
      </c>
      <c r="AL33" s="29">
        <v>6.3827461467228265E-3</v>
      </c>
      <c r="AM33" s="24">
        <v>4.7841212828501128E-3</v>
      </c>
      <c r="AN33" s="24">
        <f t="shared" si="26"/>
        <v>0.97159676313353605</v>
      </c>
      <c r="AO33" s="24">
        <f t="shared" si="27"/>
        <v>0.9786509784890467</v>
      </c>
      <c r="AP33" s="28">
        <f t="shared" si="28"/>
        <v>3.3313390063399728E-3</v>
      </c>
      <c r="AQ33" s="28">
        <f t="shared" si="29"/>
        <v>7.7399171696612701E-4</v>
      </c>
      <c r="AR33" s="29">
        <v>9.1716898998013933E-3</v>
      </c>
      <c r="AS33" s="24">
        <v>6.3714435099612504E-3</v>
      </c>
      <c r="AT33" s="24">
        <f t="shared" si="30"/>
        <v>0.96826542412719607</v>
      </c>
      <c r="AU33" s="24">
        <f t="shared" si="31"/>
        <v>0.97787698677208057</v>
      </c>
      <c r="AV33" s="28">
        <f t="shared" si="32"/>
        <v>-8.9628345499094264E-3</v>
      </c>
      <c r="AW33" s="28">
        <f t="shared" si="33"/>
        <v>-6.2704397334537587E-3</v>
      </c>
      <c r="AX33" s="29">
        <v>9.1716898998013933E-3</v>
      </c>
      <c r="AY33" s="24">
        <v>6.3714435099612504E-3</v>
      </c>
      <c r="AZ33" s="24">
        <f t="shared" si="2"/>
        <v>0.9772282586771055</v>
      </c>
      <c r="BA33" s="24">
        <f t="shared" si="3"/>
        <v>0.98414742650553433</v>
      </c>
      <c r="BB33" s="28">
        <f t="shared" si="34"/>
        <v>-4.8258498118310955E-3</v>
      </c>
      <c r="BC33" s="28">
        <f t="shared" si="35"/>
        <v>-8.9013623001943376E-4</v>
      </c>
      <c r="BD33" s="29">
        <v>1.2E-2</v>
      </c>
      <c r="BE33" s="24">
        <v>0.01</v>
      </c>
      <c r="BF33" s="24">
        <f t="shared" si="36"/>
        <v>0.98205410848893659</v>
      </c>
      <c r="BG33" s="25">
        <f t="shared" si="37"/>
        <v>0.98503756273555376</v>
      </c>
    </row>
    <row r="34" spans="1:59" x14ac:dyDescent="0.4">
      <c r="A34" s="20">
        <v>29</v>
      </c>
      <c r="B34" s="134">
        <f>'HMI - 2025 Scale'!B37</f>
        <v>-1.0767743212181225E-2</v>
      </c>
      <c r="C34" s="134">
        <f>'HMI - 2025 Scale'!C37</f>
        <v>-1.000749964779659E-2</v>
      </c>
      <c r="D34" s="72">
        <f t="shared" si="4"/>
        <v>1.119024060406687</v>
      </c>
      <c r="E34" s="72">
        <f t="shared" si="5"/>
        <v>1.1102180531427142</v>
      </c>
      <c r="F34" s="28">
        <f t="shared" si="6"/>
        <v>-4.5967060204007426E-2</v>
      </c>
      <c r="G34" s="28">
        <f t="shared" si="7"/>
        <v>-8.7745360094697578E-3</v>
      </c>
      <c r="H34" s="23">
        <v>-1.6205001161345434E-2</v>
      </c>
      <c r="I34" s="23">
        <v>-1.1904917303495211E-2</v>
      </c>
      <c r="J34" s="72">
        <f t="shared" si="8"/>
        <v>1.1649911206106944</v>
      </c>
      <c r="K34" s="72">
        <f t="shared" si="9"/>
        <v>1.1189925891521839</v>
      </c>
      <c r="L34" s="28">
        <f t="shared" si="10"/>
        <v>7.0973801734649955E-2</v>
      </c>
      <c r="M34" s="28">
        <f t="shared" si="11"/>
        <v>5.4149128971760385E-2</v>
      </c>
      <c r="N34" s="23">
        <v>-1.062743123239324E-2</v>
      </c>
      <c r="O34" s="23">
        <v>-7.418890801099573E-3</v>
      </c>
      <c r="P34" s="72">
        <f t="shared" si="12"/>
        <v>1.0940173188760445</v>
      </c>
      <c r="Q34" s="72">
        <f t="shared" si="13"/>
        <v>1.0648434601804235</v>
      </c>
      <c r="R34" s="28">
        <f t="shared" si="14"/>
        <v>0.10223788453155824</v>
      </c>
      <c r="S34" s="28">
        <f t="shared" si="15"/>
        <v>7.9746316877173706E-2</v>
      </c>
      <c r="T34" s="23">
        <v>1.1000000000000001E-3</v>
      </c>
      <c r="U34" s="23">
        <v>2E-3</v>
      </c>
      <c r="V34" s="24">
        <f t="shared" si="16"/>
        <v>0.99177943434448623</v>
      </c>
      <c r="W34" s="24">
        <f t="shared" si="17"/>
        <v>0.98509714330324982</v>
      </c>
      <c r="X34" s="28">
        <f t="shared" si="18"/>
        <v>3.8926490593641505E-3</v>
      </c>
      <c r="Y34" s="28">
        <f t="shared" si="19"/>
        <v>2.685835523620006E-3</v>
      </c>
      <c r="Z34" s="23">
        <v>1.8731937773883371E-3</v>
      </c>
      <c r="AA34" s="23">
        <v>2.7263093568261365E-3</v>
      </c>
      <c r="AB34" s="24">
        <f t="shared" si="0"/>
        <v>0.98788678528512208</v>
      </c>
      <c r="AC34" s="24">
        <f t="shared" si="1"/>
        <v>0.98241130777962982</v>
      </c>
      <c r="AD34" s="28">
        <f t="shared" si="20"/>
        <v>1.3449432023593388E-2</v>
      </c>
      <c r="AE34" s="28">
        <f t="shared" si="21"/>
        <v>2.5336573992837952E-3</v>
      </c>
      <c r="AF34" s="29">
        <v>4.6971244144630424E-3</v>
      </c>
      <c r="AG34" s="23">
        <v>3.6890987952749158E-3</v>
      </c>
      <c r="AH34" s="24">
        <f t="shared" si="22"/>
        <v>0.97443735326152869</v>
      </c>
      <c r="AI34" s="24">
        <f t="shared" si="23"/>
        <v>0.97987765038034602</v>
      </c>
      <c r="AJ34" s="28">
        <f t="shared" si="24"/>
        <v>2.8405901279926482E-3</v>
      </c>
      <c r="AK34" s="28">
        <f t="shared" si="25"/>
        <v>1.2266718912993246E-3</v>
      </c>
      <c r="AL34" s="29">
        <v>6.3827461467228265E-3</v>
      </c>
      <c r="AM34" s="24">
        <v>4.7841212828501128E-3</v>
      </c>
      <c r="AN34" s="24">
        <f t="shared" si="26"/>
        <v>0.97159676313353605</v>
      </c>
      <c r="AO34" s="24">
        <f t="shared" si="27"/>
        <v>0.9786509784890467</v>
      </c>
      <c r="AP34" s="28">
        <f t="shared" si="28"/>
        <v>3.3313390063399728E-3</v>
      </c>
      <c r="AQ34" s="28">
        <f t="shared" si="29"/>
        <v>7.7399171696612701E-4</v>
      </c>
      <c r="AR34" s="29">
        <v>9.1716898998013933E-3</v>
      </c>
      <c r="AS34" s="24">
        <v>6.3714435099612504E-3</v>
      </c>
      <c r="AT34" s="24">
        <f t="shared" si="30"/>
        <v>0.96826542412719607</v>
      </c>
      <c r="AU34" s="24">
        <f t="shared" si="31"/>
        <v>0.97787698677208057</v>
      </c>
      <c r="AV34" s="28">
        <f t="shared" si="32"/>
        <v>-8.9628345499094264E-3</v>
      </c>
      <c r="AW34" s="28">
        <f t="shared" si="33"/>
        <v>-6.2704397334537587E-3</v>
      </c>
      <c r="AX34" s="29">
        <v>9.1716898998013933E-3</v>
      </c>
      <c r="AY34" s="24">
        <v>6.3714435099612504E-3</v>
      </c>
      <c r="AZ34" s="24">
        <f t="shared" si="2"/>
        <v>0.9772282586771055</v>
      </c>
      <c r="BA34" s="24">
        <f t="shared" si="3"/>
        <v>0.98414742650553433</v>
      </c>
      <c r="BB34" s="28">
        <f t="shared" si="34"/>
        <v>-4.8258498118310955E-3</v>
      </c>
      <c r="BC34" s="28">
        <f t="shared" si="35"/>
        <v>-8.9013623001943376E-4</v>
      </c>
      <c r="BD34" s="29">
        <v>1.2E-2</v>
      </c>
      <c r="BE34" s="24">
        <v>0.01</v>
      </c>
      <c r="BF34" s="24">
        <f t="shared" si="36"/>
        <v>0.98205410848893659</v>
      </c>
      <c r="BG34" s="25">
        <f t="shared" si="37"/>
        <v>0.98503756273555376</v>
      </c>
    </row>
    <row r="35" spans="1:59" x14ac:dyDescent="0.4">
      <c r="A35" s="20">
        <v>30</v>
      </c>
      <c r="B35" s="134">
        <f>'HMI - 2025 Scale'!B38</f>
        <v>-1.2323875032514921E-2</v>
      </c>
      <c r="C35" s="134">
        <f>'HMI - 2025 Scale'!C38</f>
        <v>-1.000749964779659E-2</v>
      </c>
      <c r="D35" s="72">
        <f t="shared" si="4"/>
        <v>1.1372463067814222</v>
      </c>
      <c r="E35" s="72">
        <f t="shared" si="5"/>
        <v>1.1102180531427142</v>
      </c>
      <c r="F35" s="28">
        <f t="shared" si="6"/>
        <v>-5.087708002068414E-2</v>
      </c>
      <c r="G35" s="28">
        <f t="shared" si="7"/>
        <v>-2.4748577171688435E-2</v>
      </c>
      <c r="H35" s="23">
        <v>-1.8310360948082683E-2</v>
      </c>
      <c r="I35" s="23">
        <v>-1.3415853575483543E-2</v>
      </c>
      <c r="J35" s="72">
        <f t="shared" si="8"/>
        <v>1.1881233868021064</v>
      </c>
      <c r="K35" s="72">
        <f t="shared" si="9"/>
        <v>1.1349666303144026</v>
      </c>
      <c r="L35" s="28">
        <f t="shared" si="10"/>
        <v>9.4106067926061909E-2</v>
      </c>
      <c r="M35" s="28">
        <f t="shared" si="11"/>
        <v>7.0123170133979063E-2</v>
      </c>
      <c r="N35" s="23">
        <v>-1.062743123239324E-2</v>
      </c>
      <c r="O35" s="23">
        <v>-7.418890801099573E-3</v>
      </c>
      <c r="P35" s="72">
        <f t="shared" si="12"/>
        <v>1.0940173188760445</v>
      </c>
      <c r="Q35" s="72">
        <f t="shared" si="13"/>
        <v>1.0648434601804235</v>
      </c>
      <c r="R35" s="28">
        <f t="shared" si="14"/>
        <v>0.10223788453155824</v>
      </c>
      <c r="S35" s="28">
        <f t="shared" si="15"/>
        <v>7.9746316877173706E-2</v>
      </c>
      <c r="T35" s="23">
        <v>1.1000000000000001E-3</v>
      </c>
      <c r="U35" s="23">
        <v>2E-3</v>
      </c>
      <c r="V35" s="24">
        <f t="shared" si="16"/>
        <v>0.99177943434448623</v>
      </c>
      <c r="W35" s="24">
        <f t="shared" si="17"/>
        <v>0.98509714330324982</v>
      </c>
      <c r="X35" s="28">
        <f t="shared" si="18"/>
        <v>3.8926490593641505E-3</v>
      </c>
      <c r="Y35" s="28">
        <f t="shared" si="19"/>
        <v>2.685835523620006E-3</v>
      </c>
      <c r="Z35" s="23">
        <v>1.8731937773883371E-3</v>
      </c>
      <c r="AA35" s="23">
        <v>2.7263093568261365E-3</v>
      </c>
      <c r="AB35" s="24">
        <f t="shared" si="0"/>
        <v>0.98788678528512208</v>
      </c>
      <c r="AC35" s="24">
        <f t="shared" si="1"/>
        <v>0.98241130777962982</v>
      </c>
      <c r="AD35" s="28">
        <f t="shared" si="20"/>
        <v>1.3449432023593388E-2</v>
      </c>
      <c r="AE35" s="28">
        <f t="shared" si="21"/>
        <v>2.5336573992837952E-3</v>
      </c>
      <c r="AF35" s="29">
        <v>4.6971244144630424E-3</v>
      </c>
      <c r="AG35" s="23">
        <v>3.6890987952749158E-3</v>
      </c>
      <c r="AH35" s="24">
        <f t="shared" si="22"/>
        <v>0.97443735326152869</v>
      </c>
      <c r="AI35" s="24">
        <f t="shared" si="23"/>
        <v>0.97987765038034602</v>
      </c>
      <c r="AJ35" s="28">
        <f t="shared" si="24"/>
        <v>2.8405901279926482E-3</v>
      </c>
      <c r="AK35" s="28">
        <f t="shared" si="25"/>
        <v>1.2266718912993246E-3</v>
      </c>
      <c r="AL35" s="29">
        <v>6.3827461467228265E-3</v>
      </c>
      <c r="AM35" s="24">
        <v>4.7841212828501128E-3</v>
      </c>
      <c r="AN35" s="24">
        <f t="shared" si="26"/>
        <v>0.97159676313353605</v>
      </c>
      <c r="AO35" s="24">
        <f t="shared" si="27"/>
        <v>0.9786509784890467</v>
      </c>
      <c r="AP35" s="28">
        <f t="shared" si="28"/>
        <v>3.3313390063399728E-3</v>
      </c>
      <c r="AQ35" s="28">
        <f t="shared" si="29"/>
        <v>7.7399171696612701E-4</v>
      </c>
      <c r="AR35" s="29">
        <v>9.1716898998013933E-3</v>
      </c>
      <c r="AS35" s="24">
        <v>6.3714435099612504E-3</v>
      </c>
      <c r="AT35" s="24">
        <f t="shared" si="30"/>
        <v>0.96826542412719607</v>
      </c>
      <c r="AU35" s="24">
        <f t="shared" si="31"/>
        <v>0.97787698677208057</v>
      </c>
      <c r="AV35" s="28">
        <f t="shared" si="32"/>
        <v>-8.9628345499094264E-3</v>
      </c>
      <c r="AW35" s="28">
        <f t="shared" si="33"/>
        <v>-6.2704397334537587E-3</v>
      </c>
      <c r="AX35" s="29">
        <v>9.1716898998013933E-3</v>
      </c>
      <c r="AY35" s="24">
        <v>6.3714435099612504E-3</v>
      </c>
      <c r="AZ35" s="24">
        <f t="shared" si="2"/>
        <v>0.9772282586771055</v>
      </c>
      <c r="BA35" s="24">
        <f t="shared" si="3"/>
        <v>0.98414742650553433</v>
      </c>
      <c r="BB35" s="28">
        <f t="shared" si="34"/>
        <v>-4.8258498118310955E-3</v>
      </c>
      <c r="BC35" s="28">
        <f t="shared" si="35"/>
        <v>-8.9013623001943376E-4</v>
      </c>
      <c r="BD35" s="29">
        <v>1.2E-2</v>
      </c>
      <c r="BE35" s="24">
        <v>0.01</v>
      </c>
      <c r="BF35" s="24">
        <f t="shared" si="36"/>
        <v>0.98205410848893659</v>
      </c>
      <c r="BG35" s="25">
        <f t="shared" si="37"/>
        <v>0.98503756273555376</v>
      </c>
    </row>
    <row r="36" spans="1:59" x14ac:dyDescent="0.4">
      <c r="A36" s="20">
        <v>31</v>
      </c>
      <c r="B36" s="134">
        <f>'HMI - 2025 Scale'!B39</f>
        <v>-1.2323875032514921E-2</v>
      </c>
      <c r="C36" s="134">
        <f>'HMI - 2025 Scale'!C39</f>
        <v>-1.000749964779659E-2</v>
      </c>
      <c r="D36" s="72">
        <f t="shared" si="4"/>
        <v>1.1372463067814222</v>
      </c>
      <c r="E36" s="72">
        <f t="shared" si="5"/>
        <v>1.1102180531427142</v>
      </c>
      <c r="F36" s="28">
        <f t="shared" si="6"/>
        <v>-5.087708002068414E-2</v>
      </c>
      <c r="G36" s="28">
        <f t="shared" si="7"/>
        <v>-2.4748577171688435E-2</v>
      </c>
      <c r="H36" s="23">
        <v>-1.8310360948082683E-2</v>
      </c>
      <c r="I36" s="23">
        <v>-1.3415853575483543E-2</v>
      </c>
      <c r="J36" s="72">
        <f t="shared" si="8"/>
        <v>1.1881233868021064</v>
      </c>
      <c r="K36" s="72">
        <f t="shared" si="9"/>
        <v>1.1349666303144026</v>
      </c>
      <c r="L36" s="28">
        <f t="shared" si="10"/>
        <v>9.4106067926061909E-2</v>
      </c>
      <c r="M36" s="28">
        <f t="shared" si="11"/>
        <v>7.0123170133979063E-2</v>
      </c>
      <c r="N36" s="23">
        <v>-1.062743123239324E-2</v>
      </c>
      <c r="O36" s="23">
        <v>-7.418890801099573E-3</v>
      </c>
      <c r="P36" s="72">
        <f t="shared" si="12"/>
        <v>1.0940173188760445</v>
      </c>
      <c r="Q36" s="72">
        <f t="shared" si="13"/>
        <v>1.0648434601804235</v>
      </c>
      <c r="R36" s="28">
        <f t="shared" si="14"/>
        <v>0.10223788453155824</v>
      </c>
      <c r="S36" s="28">
        <f t="shared" si="15"/>
        <v>7.9746316877173706E-2</v>
      </c>
      <c r="T36" s="23">
        <v>1.1000000000000001E-3</v>
      </c>
      <c r="U36" s="23">
        <v>2E-3</v>
      </c>
      <c r="V36" s="24">
        <f t="shared" si="16"/>
        <v>0.99177943434448623</v>
      </c>
      <c r="W36" s="24">
        <f t="shared" si="17"/>
        <v>0.98509714330324982</v>
      </c>
      <c r="X36" s="28">
        <f t="shared" si="18"/>
        <v>3.8926490593641505E-3</v>
      </c>
      <c r="Y36" s="28">
        <f t="shared" si="19"/>
        <v>2.685835523620006E-3</v>
      </c>
      <c r="Z36" s="23">
        <v>1.8731937773883371E-3</v>
      </c>
      <c r="AA36" s="23">
        <v>2.7263093568261365E-3</v>
      </c>
      <c r="AB36" s="24">
        <f t="shared" si="0"/>
        <v>0.98788678528512208</v>
      </c>
      <c r="AC36" s="24">
        <f t="shared" si="1"/>
        <v>0.98241130777962982</v>
      </c>
      <c r="AD36" s="28">
        <f t="shared" si="20"/>
        <v>1.3449432023593388E-2</v>
      </c>
      <c r="AE36" s="28">
        <f t="shared" si="21"/>
        <v>2.5336573992837952E-3</v>
      </c>
      <c r="AF36" s="29">
        <v>4.6971244144630424E-3</v>
      </c>
      <c r="AG36" s="23">
        <v>3.6890987952749158E-3</v>
      </c>
      <c r="AH36" s="24">
        <f t="shared" si="22"/>
        <v>0.97443735326152869</v>
      </c>
      <c r="AI36" s="24">
        <f t="shared" si="23"/>
        <v>0.97987765038034602</v>
      </c>
      <c r="AJ36" s="28">
        <f t="shared" si="24"/>
        <v>2.8405901279926482E-3</v>
      </c>
      <c r="AK36" s="28">
        <f t="shared" si="25"/>
        <v>1.2266718912993246E-3</v>
      </c>
      <c r="AL36" s="29">
        <v>6.3827461467228265E-3</v>
      </c>
      <c r="AM36" s="24">
        <v>4.7841212828501128E-3</v>
      </c>
      <c r="AN36" s="24">
        <f t="shared" si="26"/>
        <v>0.97159676313353605</v>
      </c>
      <c r="AO36" s="24">
        <f t="shared" si="27"/>
        <v>0.9786509784890467</v>
      </c>
      <c r="AP36" s="28">
        <f t="shared" si="28"/>
        <v>3.3313390063399728E-3</v>
      </c>
      <c r="AQ36" s="28">
        <f t="shared" si="29"/>
        <v>7.7399171696612701E-4</v>
      </c>
      <c r="AR36" s="29">
        <v>9.1716898998013933E-3</v>
      </c>
      <c r="AS36" s="24">
        <v>6.3714435099612504E-3</v>
      </c>
      <c r="AT36" s="24">
        <f t="shared" si="30"/>
        <v>0.96826542412719607</v>
      </c>
      <c r="AU36" s="24">
        <f t="shared" si="31"/>
        <v>0.97787698677208057</v>
      </c>
      <c r="AV36" s="28">
        <f t="shared" si="32"/>
        <v>-8.9628345499094264E-3</v>
      </c>
      <c r="AW36" s="28">
        <f t="shared" si="33"/>
        <v>-6.2704397334537587E-3</v>
      </c>
      <c r="AX36" s="29">
        <v>9.1716898998013933E-3</v>
      </c>
      <c r="AY36" s="24">
        <v>6.3714435099612504E-3</v>
      </c>
      <c r="AZ36" s="24">
        <f t="shared" si="2"/>
        <v>0.9772282586771055</v>
      </c>
      <c r="BA36" s="24">
        <f t="shared" si="3"/>
        <v>0.98414742650553433</v>
      </c>
      <c r="BB36" s="28">
        <f t="shared" si="34"/>
        <v>-4.8258498118310955E-3</v>
      </c>
      <c r="BC36" s="28">
        <f t="shared" si="35"/>
        <v>-8.9013623001943376E-4</v>
      </c>
      <c r="BD36" s="29">
        <v>1.2E-2</v>
      </c>
      <c r="BE36" s="24">
        <v>0.01</v>
      </c>
      <c r="BF36" s="24">
        <f t="shared" si="36"/>
        <v>0.98205410848893659</v>
      </c>
      <c r="BG36" s="25">
        <f t="shared" si="37"/>
        <v>0.98503756273555376</v>
      </c>
    </row>
    <row r="37" spans="1:59" x14ac:dyDescent="0.4">
      <c r="A37" s="20">
        <v>32</v>
      </c>
      <c r="B37" s="134">
        <f>'HMI - 2025 Scale'!B40</f>
        <v>-1.2323875032514921E-2</v>
      </c>
      <c r="C37" s="134">
        <f>'HMI - 2025 Scale'!C40</f>
        <v>-1.000749964779659E-2</v>
      </c>
      <c r="D37" s="72">
        <f t="shared" si="4"/>
        <v>1.1372463067814222</v>
      </c>
      <c r="E37" s="72">
        <f t="shared" si="5"/>
        <v>1.1102180531427142</v>
      </c>
      <c r="F37" s="28">
        <f t="shared" si="6"/>
        <v>-5.087708002068414E-2</v>
      </c>
      <c r="G37" s="28">
        <f t="shared" si="7"/>
        <v>-2.4748577171688435E-2</v>
      </c>
      <c r="H37" s="23">
        <v>-1.8310360948082683E-2</v>
      </c>
      <c r="I37" s="23">
        <v>-1.3415853575483543E-2</v>
      </c>
      <c r="J37" s="72">
        <f t="shared" si="8"/>
        <v>1.1881233868021064</v>
      </c>
      <c r="K37" s="72">
        <f t="shared" si="9"/>
        <v>1.1349666303144026</v>
      </c>
      <c r="L37" s="28">
        <f t="shared" si="10"/>
        <v>9.4106067926061909E-2</v>
      </c>
      <c r="M37" s="28">
        <f t="shared" si="11"/>
        <v>7.0123170133979063E-2</v>
      </c>
      <c r="N37" s="23">
        <v>-1.062743123239324E-2</v>
      </c>
      <c r="O37" s="23">
        <v>-7.418890801099573E-3</v>
      </c>
      <c r="P37" s="72">
        <f t="shared" si="12"/>
        <v>1.0940173188760445</v>
      </c>
      <c r="Q37" s="72">
        <f t="shared" si="13"/>
        <v>1.0648434601804235</v>
      </c>
      <c r="R37" s="28">
        <f t="shared" si="14"/>
        <v>0.10223788453155824</v>
      </c>
      <c r="S37" s="28">
        <f t="shared" si="15"/>
        <v>7.9746316877173706E-2</v>
      </c>
      <c r="T37" s="23">
        <v>1.1000000000000001E-3</v>
      </c>
      <c r="U37" s="23">
        <v>2E-3</v>
      </c>
      <c r="V37" s="24">
        <f t="shared" si="16"/>
        <v>0.99177943434448623</v>
      </c>
      <c r="W37" s="24">
        <f t="shared" si="17"/>
        <v>0.98509714330324982</v>
      </c>
      <c r="X37" s="28">
        <f t="shared" si="18"/>
        <v>3.8926490593641505E-3</v>
      </c>
      <c r="Y37" s="28">
        <f t="shared" si="19"/>
        <v>2.685835523620006E-3</v>
      </c>
      <c r="Z37" s="23">
        <v>1.8731937773883371E-3</v>
      </c>
      <c r="AA37" s="23">
        <v>2.7263093568261365E-3</v>
      </c>
      <c r="AB37" s="24">
        <f t="shared" ref="AB37:AB68" si="38">(1-Z37)^6.5</f>
        <v>0.98788678528512208</v>
      </c>
      <c r="AC37" s="24">
        <f t="shared" ref="AC37:AC68" si="39">(1-AA37)^6.5</f>
        <v>0.98241130777962982</v>
      </c>
      <c r="AD37" s="28">
        <f t="shared" si="20"/>
        <v>1.3449432023593388E-2</v>
      </c>
      <c r="AE37" s="28">
        <f t="shared" si="21"/>
        <v>2.5336573992837952E-3</v>
      </c>
      <c r="AF37" s="29">
        <v>4.6971244144630424E-3</v>
      </c>
      <c r="AG37" s="23">
        <v>3.6890987952749158E-3</v>
      </c>
      <c r="AH37" s="24">
        <f t="shared" si="22"/>
        <v>0.97443735326152869</v>
      </c>
      <c r="AI37" s="24">
        <f t="shared" si="23"/>
        <v>0.97987765038034602</v>
      </c>
      <c r="AJ37" s="28">
        <f t="shared" si="24"/>
        <v>2.8405901279926482E-3</v>
      </c>
      <c r="AK37" s="28">
        <f t="shared" si="25"/>
        <v>1.2266718912993246E-3</v>
      </c>
      <c r="AL37" s="29">
        <v>6.3827461467228265E-3</v>
      </c>
      <c r="AM37" s="24">
        <v>4.7841212828501128E-3</v>
      </c>
      <c r="AN37" s="24">
        <f t="shared" si="26"/>
        <v>0.97159676313353605</v>
      </c>
      <c r="AO37" s="24">
        <f t="shared" si="27"/>
        <v>0.9786509784890467</v>
      </c>
      <c r="AP37" s="28">
        <f t="shared" si="28"/>
        <v>3.3313390063399728E-3</v>
      </c>
      <c r="AQ37" s="28">
        <f t="shared" si="29"/>
        <v>7.7399171696612701E-4</v>
      </c>
      <c r="AR37" s="29">
        <v>9.1716898998013933E-3</v>
      </c>
      <c r="AS37" s="24">
        <v>6.3714435099612504E-3</v>
      </c>
      <c r="AT37" s="24">
        <f t="shared" si="30"/>
        <v>0.96826542412719607</v>
      </c>
      <c r="AU37" s="24">
        <f t="shared" si="31"/>
        <v>0.97787698677208057</v>
      </c>
      <c r="AV37" s="28">
        <f t="shared" si="32"/>
        <v>-8.9628345499094264E-3</v>
      </c>
      <c r="AW37" s="28">
        <f t="shared" si="33"/>
        <v>-6.2704397334537587E-3</v>
      </c>
      <c r="AX37" s="29">
        <v>9.1716898998013933E-3</v>
      </c>
      <c r="AY37" s="24">
        <v>6.3714435099612504E-3</v>
      </c>
      <c r="AZ37" s="24">
        <f t="shared" si="2"/>
        <v>0.9772282586771055</v>
      </c>
      <c r="BA37" s="24">
        <f t="shared" si="3"/>
        <v>0.98414742650553433</v>
      </c>
      <c r="BB37" s="28">
        <f t="shared" si="34"/>
        <v>-4.8258498118310955E-3</v>
      </c>
      <c r="BC37" s="28">
        <f t="shared" si="35"/>
        <v>-8.9013623001943376E-4</v>
      </c>
      <c r="BD37" s="29">
        <v>1.2E-2</v>
      </c>
      <c r="BE37" s="24">
        <v>0.01</v>
      </c>
      <c r="BF37" s="24">
        <f t="shared" si="36"/>
        <v>0.98205410848893659</v>
      </c>
      <c r="BG37" s="25">
        <f t="shared" si="37"/>
        <v>0.98503756273555376</v>
      </c>
    </row>
    <row r="38" spans="1:59" x14ac:dyDescent="0.4">
      <c r="A38" s="20">
        <v>33</v>
      </c>
      <c r="B38" s="134">
        <f>'HMI - 2025 Scale'!B41</f>
        <v>-1.2323875032514921E-2</v>
      </c>
      <c r="C38" s="134">
        <f>'HMI - 2025 Scale'!C41</f>
        <v>-1.000749964779659E-2</v>
      </c>
      <c r="D38" s="72">
        <f t="shared" si="4"/>
        <v>1.1372463067814222</v>
      </c>
      <c r="E38" s="72">
        <f t="shared" si="5"/>
        <v>1.1102180531427142</v>
      </c>
      <c r="F38" s="28">
        <f t="shared" si="6"/>
        <v>-5.087708002068414E-2</v>
      </c>
      <c r="G38" s="28">
        <f t="shared" si="7"/>
        <v>-2.4748577171688435E-2</v>
      </c>
      <c r="H38" s="23">
        <v>-1.8310360948082683E-2</v>
      </c>
      <c r="I38" s="23">
        <v>-1.3415853575483543E-2</v>
      </c>
      <c r="J38" s="72">
        <f t="shared" si="8"/>
        <v>1.1881233868021064</v>
      </c>
      <c r="K38" s="72">
        <f t="shared" si="9"/>
        <v>1.1349666303144026</v>
      </c>
      <c r="L38" s="28">
        <f t="shared" si="10"/>
        <v>9.4106067926061909E-2</v>
      </c>
      <c r="M38" s="28">
        <f t="shared" si="11"/>
        <v>7.0123170133979063E-2</v>
      </c>
      <c r="N38" s="23">
        <v>-1.062743123239324E-2</v>
      </c>
      <c r="O38" s="23">
        <v>-7.418890801099573E-3</v>
      </c>
      <c r="P38" s="72">
        <f t="shared" si="12"/>
        <v>1.0940173188760445</v>
      </c>
      <c r="Q38" s="72">
        <f t="shared" si="13"/>
        <v>1.0648434601804235</v>
      </c>
      <c r="R38" s="28">
        <f t="shared" si="14"/>
        <v>0.10223788453155824</v>
      </c>
      <c r="S38" s="28">
        <f t="shared" si="15"/>
        <v>7.9746316877173706E-2</v>
      </c>
      <c r="T38" s="23">
        <v>1.1000000000000001E-3</v>
      </c>
      <c r="U38" s="23">
        <v>2E-3</v>
      </c>
      <c r="V38" s="24">
        <f t="shared" si="16"/>
        <v>0.99177943434448623</v>
      </c>
      <c r="W38" s="24">
        <f t="shared" si="17"/>
        <v>0.98509714330324982</v>
      </c>
      <c r="X38" s="28">
        <f t="shared" si="18"/>
        <v>3.8926490593641505E-3</v>
      </c>
      <c r="Y38" s="28">
        <f t="shared" si="19"/>
        <v>2.685835523620006E-3</v>
      </c>
      <c r="Z38" s="23">
        <v>1.8731937773883371E-3</v>
      </c>
      <c r="AA38" s="23">
        <v>2.7263093568261365E-3</v>
      </c>
      <c r="AB38" s="24">
        <f t="shared" si="38"/>
        <v>0.98788678528512208</v>
      </c>
      <c r="AC38" s="24">
        <f t="shared" si="39"/>
        <v>0.98241130777962982</v>
      </c>
      <c r="AD38" s="28">
        <f t="shared" si="20"/>
        <v>1.3449432023593388E-2</v>
      </c>
      <c r="AE38" s="28">
        <f t="shared" si="21"/>
        <v>2.5336573992837952E-3</v>
      </c>
      <c r="AF38" s="29">
        <v>4.6971244144630424E-3</v>
      </c>
      <c r="AG38" s="23">
        <v>3.6890987952749158E-3</v>
      </c>
      <c r="AH38" s="24">
        <f t="shared" si="22"/>
        <v>0.97443735326152869</v>
      </c>
      <c r="AI38" s="24">
        <f t="shared" si="23"/>
        <v>0.97987765038034602</v>
      </c>
      <c r="AJ38" s="28">
        <f t="shared" si="24"/>
        <v>2.8405901279926482E-3</v>
      </c>
      <c r="AK38" s="28">
        <f t="shared" si="25"/>
        <v>1.2266718912993246E-3</v>
      </c>
      <c r="AL38" s="29">
        <v>6.3827461467228265E-3</v>
      </c>
      <c r="AM38" s="24">
        <v>4.7841212828501128E-3</v>
      </c>
      <c r="AN38" s="24">
        <f t="shared" si="26"/>
        <v>0.97159676313353605</v>
      </c>
      <c r="AO38" s="24">
        <f t="shared" si="27"/>
        <v>0.9786509784890467</v>
      </c>
      <c r="AP38" s="28">
        <f t="shared" si="28"/>
        <v>3.3313390063399728E-3</v>
      </c>
      <c r="AQ38" s="28">
        <f t="shared" si="29"/>
        <v>7.7399171696612701E-4</v>
      </c>
      <c r="AR38" s="29">
        <v>9.1716898998013933E-3</v>
      </c>
      <c r="AS38" s="24">
        <v>6.3714435099612504E-3</v>
      </c>
      <c r="AT38" s="24">
        <f t="shared" si="30"/>
        <v>0.96826542412719607</v>
      </c>
      <c r="AU38" s="24">
        <f t="shared" si="31"/>
        <v>0.97787698677208057</v>
      </c>
      <c r="AV38" s="28">
        <f t="shared" si="32"/>
        <v>-8.9628345499094264E-3</v>
      </c>
      <c r="AW38" s="28">
        <f t="shared" si="33"/>
        <v>-6.2704397334537587E-3</v>
      </c>
      <c r="AX38" s="29">
        <v>9.1716898998013933E-3</v>
      </c>
      <c r="AY38" s="24">
        <v>6.3714435099612504E-3</v>
      </c>
      <c r="AZ38" s="24">
        <f t="shared" si="2"/>
        <v>0.9772282586771055</v>
      </c>
      <c r="BA38" s="24">
        <f t="shared" si="3"/>
        <v>0.98414742650553433</v>
      </c>
      <c r="BB38" s="28">
        <f t="shared" si="34"/>
        <v>-4.8258498118310955E-3</v>
      </c>
      <c r="BC38" s="28">
        <f t="shared" si="35"/>
        <v>-8.9013623001943376E-4</v>
      </c>
      <c r="BD38" s="29">
        <v>1.2E-2</v>
      </c>
      <c r="BE38" s="24">
        <v>0.01</v>
      </c>
      <c r="BF38" s="24">
        <f t="shared" si="36"/>
        <v>0.98205410848893659</v>
      </c>
      <c r="BG38" s="25">
        <f t="shared" si="37"/>
        <v>0.98503756273555376</v>
      </c>
    </row>
    <row r="39" spans="1:59" x14ac:dyDescent="0.4">
      <c r="A39" s="20">
        <v>34</v>
      </c>
      <c r="B39" s="134">
        <f>'HMI - 2025 Scale'!B42</f>
        <v>-1.2323875032514921E-2</v>
      </c>
      <c r="C39" s="134">
        <f>'HMI - 2025 Scale'!C42</f>
        <v>-8.1907669461300393E-3</v>
      </c>
      <c r="D39" s="72">
        <f t="shared" si="4"/>
        <v>1.1372463067814222</v>
      </c>
      <c r="E39" s="72">
        <f t="shared" si="5"/>
        <v>1.0894279576570669</v>
      </c>
      <c r="F39" s="28">
        <f t="shared" si="6"/>
        <v>-5.087708002068414E-2</v>
      </c>
      <c r="G39" s="28">
        <f t="shared" si="7"/>
        <v>-4.5538672657335688E-2</v>
      </c>
      <c r="H39" s="23">
        <v>-1.8310360948082683E-2</v>
      </c>
      <c r="I39" s="23">
        <v>-1.3415853575483543E-2</v>
      </c>
      <c r="J39" s="72">
        <f t="shared" si="8"/>
        <v>1.1881233868021064</v>
      </c>
      <c r="K39" s="72">
        <f t="shared" si="9"/>
        <v>1.1349666303144026</v>
      </c>
      <c r="L39" s="28">
        <f t="shared" si="10"/>
        <v>9.4106067926061909E-2</v>
      </c>
      <c r="M39" s="28">
        <f t="shared" si="11"/>
        <v>7.0123170133979063E-2</v>
      </c>
      <c r="N39" s="23">
        <v>-1.062743123239324E-2</v>
      </c>
      <c r="O39" s="23">
        <v>-7.418890801099573E-3</v>
      </c>
      <c r="P39" s="72">
        <f t="shared" si="12"/>
        <v>1.0940173188760445</v>
      </c>
      <c r="Q39" s="72">
        <f t="shared" si="13"/>
        <v>1.0648434601804235</v>
      </c>
      <c r="R39" s="28">
        <f t="shared" si="14"/>
        <v>0.10223788453155824</v>
      </c>
      <c r="S39" s="28">
        <f t="shared" si="15"/>
        <v>7.9746316877173706E-2</v>
      </c>
      <c r="T39" s="23">
        <v>1.1000000000000001E-3</v>
      </c>
      <c r="U39" s="23">
        <v>2E-3</v>
      </c>
      <c r="V39" s="24">
        <f t="shared" si="16"/>
        <v>0.99177943434448623</v>
      </c>
      <c r="W39" s="24">
        <f t="shared" si="17"/>
        <v>0.98509714330324982</v>
      </c>
      <c r="X39" s="28">
        <f t="shared" si="18"/>
        <v>3.8926490593641505E-3</v>
      </c>
      <c r="Y39" s="28">
        <f t="shared" si="19"/>
        <v>2.685835523620006E-3</v>
      </c>
      <c r="Z39" s="23">
        <v>1.8731937773883371E-3</v>
      </c>
      <c r="AA39" s="23">
        <v>2.7263093568261365E-3</v>
      </c>
      <c r="AB39" s="24">
        <f t="shared" si="38"/>
        <v>0.98788678528512208</v>
      </c>
      <c r="AC39" s="24">
        <f t="shared" si="39"/>
        <v>0.98241130777962982</v>
      </c>
      <c r="AD39" s="28">
        <f t="shared" si="20"/>
        <v>1.3449432023593388E-2</v>
      </c>
      <c r="AE39" s="28">
        <f t="shared" si="21"/>
        <v>2.5336573992837952E-3</v>
      </c>
      <c r="AF39" s="29">
        <v>4.6971244144630424E-3</v>
      </c>
      <c r="AG39" s="23">
        <v>3.6890987952749158E-3</v>
      </c>
      <c r="AH39" s="24">
        <f t="shared" si="22"/>
        <v>0.97443735326152869</v>
      </c>
      <c r="AI39" s="24">
        <f t="shared" si="23"/>
        <v>0.97987765038034602</v>
      </c>
      <c r="AJ39" s="28">
        <f t="shared" si="24"/>
        <v>2.8405901279926482E-3</v>
      </c>
      <c r="AK39" s="28">
        <f t="shared" si="25"/>
        <v>1.2266718912993246E-3</v>
      </c>
      <c r="AL39" s="29">
        <v>6.3827461467228265E-3</v>
      </c>
      <c r="AM39" s="24">
        <v>4.7841212828501128E-3</v>
      </c>
      <c r="AN39" s="24">
        <f t="shared" si="26"/>
        <v>0.97159676313353605</v>
      </c>
      <c r="AO39" s="24">
        <f t="shared" si="27"/>
        <v>0.9786509784890467</v>
      </c>
      <c r="AP39" s="28">
        <f t="shared" si="28"/>
        <v>3.3313390063399728E-3</v>
      </c>
      <c r="AQ39" s="28">
        <f t="shared" si="29"/>
        <v>7.7399171696612701E-4</v>
      </c>
      <c r="AR39" s="29">
        <v>9.1716898998013933E-3</v>
      </c>
      <c r="AS39" s="24">
        <v>6.3714435099612504E-3</v>
      </c>
      <c r="AT39" s="24">
        <f t="shared" si="30"/>
        <v>0.96826542412719607</v>
      </c>
      <c r="AU39" s="24">
        <f t="shared" si="31"/>
        <v>0.97787698677208057</v>
      </c>
      <c r="AV39" s="28">
        <f t="shared" si="32"/>
        <v>-8.9628345499094264E-3</v>
      </c>
      <c r="AW39" s="28">
        <f t="shared" si="33"/>
        <v>-6.2704397334537587E-3</v>
      </c>
      <c r="AX39" s="29">
        <v>9.1716898998013933E-3</v>
      </c>
      <c r="AY39" s="24">
        <v>6.3714435099612504E-3</v>
      </c>
      <c r="AZ39" s="24">
        <f t="shared" si="2"/>
        <v>0.9772282586771055</v>
      </c>
      <c r="BA39" s="24">
        <f t="shared" si="3"/>
        <v>0.98414742650553433</v>
      </c>
      <c r="BB39" s="28">
        <f t="shared" si="34"/>
        <v>-4.8258498118310955E-3</v>
      </c>
      <c r="BC39" s="28">
        <f t="shared" si="35"/>
        <v>-8.9013623001943376E-4</v>
      </c>
      <c r="BD39" s="29">
        <v>1.2E-2</v>
      </c>
      <c r="BE39" s="24">
        <v>0.01</v>
      </c>
      <c r="BF39" s="24">
        <f t="shared" si="36"/>
        <v>0.98205410848893659</v>
      </c>
      <c r="BG39" s="25">
        <f t="shared" si="37"/>
        <v>0.98503756273555376</v>
      </c>
    </row>
    <row r="40" spans="1:59" x14ac:dyDescent="0.4">
      <c r="A40" s="20">
        <v>35</v>
      </c>
      <c r="B40" s="134">
        <f>'HMI - 2025 Scale'!B43</f>
        <v>-1.0986474057319106E-2</v>
      </c>
      <c r="C40" s="134">
        <f>'HMI - 2025 Scale'!C43</f>
        <v>-6.3740342444634892E-3</v>
      </c>
      <c r="D40" s="72">
        <f t="shared" si="4"/>
        <v>1.1215693302842729</v>
      </c>
      <c r="E40" s="72">
        <f t="shared" si="5"/>
        <v>1.0689907328299568</v>
      </c>
      <c r="F40" s="28">
        <f t="shared" si="6"/>
        <v>-6.6554056517833526E-2</v>
      </c>
      <c r="G40" s="28">
        <f t="shared" si="7"/>
        <v>-6.5975897484445767E-2</v>
      </c>
      <c r="H40" s="23">
        <v>-1.8310360948082683E-2</v>
      </c>
      <c r="I40" s="23">
        <v>-1.3415853575483543E-2</v>
      </c>
      <c r="J40" s="72">
        <f t="shared" si="8"/>
        <v>1.1881233868021064</v>
      </c>
      <c r="K40" s="72">
        <f t="shared" si="9"/>
        <v>1.1349666303144026</v>
      </c>
      <c r="L40" s="28">
        <f t="shared" si="10"/>
        <v>9.4106067926061909E-2</v>
      </c>
      <c r="M40" s="28">
        <f t="shared" si="11"/>
        <v>7.0123170133979063E-2</v>
      </c>
      <c r="N40" s="23">
        <v>-1.062743123239324E-2</v>
      </c>
      <c r="O40" s="23">
        <v>-7.418890801099573E-3</v>
      </c>
      <c r="P40" s="72">
        <f t="shared" si="12"/>
        <v>1.0940173188760445</v>
      </c>
      <c r="Q40" s="72">
        <f t="shared" si="13"/>
        <v>1.0648434601804235</v>
      </c>
      <c r="R40" s="28">
        <f t="shared" si="14"/>
        <v>0.10223788453155824</v>
      </c>
      <c r="S40" s="28">
        <f t="shared" si="15"/>
        <v>7.9746316877173706E-2</v>
      </c>
      <c r="T40" s="23">
        <v>1.1000000000000001E-3</v>
      </c>
      <c r="U40" s="23">
        <v>2E-3</v>
      </c>
      <c r="V40" s="24">
        <f t="shared" si="16"/>
        <v>0.99177943434448623</v>
      </c>
      <c r="W40" s="24">
        <f t="shared" si="17"/>
        <v>0.98509714330324982</v>
      </c>
      <c r="X40" s="28">
        <f t="shared" si="18"/>
        <v>3.8926490593641505E-3</v>
      </c>
      <c r="Y40" s="28">
        <f t="shared" si="19"/>
        <v>2.685835523620006E-3</v>
      </c>
      <c r="Z40" s="23">
        <v>1.8731937773883371E-3</v>
      </c>
      <c r="AA40" s="23">
        <v>2.7263093568261365E-3</v>
      </c>
      <c r="AB40" s="24">
        <f t="shared" si="38"/>
        <v>0.98788678528512208</v>
      </c>
      <c r="AC40" s="24">
        <f t="shared" si="39"/>
        <v>0.98241130777962982</v>
      </c>
      <c r="AD40" s="28">
        <f t="shared" si="20"/>
        <v>1.3449432023593388E-2</v>
      </c>
      <c r="AE40" s="28">
        <f t="shared" si="21"/>
        <v>2.5336573992837952E-3</v>
      </c>
      <c r="AF40" s="29">
        <v>4.6971244144630424E-3</v>
      </c>
      <c r="AG40" s="23">
        <v>3.6890987952749158E-3</v>
      </c>
      <c r="AH40" s="24">
        <f t="shared" si="22"/>
        <v>0.97443735326152869</v>
      </c>
      <c r="AI40" s="24">
        <f t="shared" si="23"/>
        <v>0.97987765038034602</v>
      </c>
      <c r="AJ40" s="28">
        <f t="shared" si="24"/>
        <v>2.8405901279926482E-3</v>
      </c>
      <c r="AK40" s="28">
        <f t="shared" si="25"/>
        <v>1.2266718912993246E-3</v>
      </c>
      <c r="AL40" s="29">
        <v>6.3827461467228265E-3</v>
      </c>
      <c r="AM40" s="24">
        <v>4.7841212828501128E-3</v>
      </c>
      <c r="AN40" s="24">
        <f t="shared" si="26"/>
        <v>0.97159676313353605</v>
      </c>
      <c r="AO40" s="24">
        <f t="shared" si="27"/>
        <v>0.9786509784890467</v>
      </c>
      <c r="AP40" s="28">
        <f t="shared" si="28"/>
        <v>3.3313390063399728E-3</v>
      </c>
      <c r="AQ40" s="28">
        <f t="shared" si="29"/>
        <v>7.7399171696612701E-4</v>
      </c>
      <c r="AR40" s="29">
        <v>9.1716898998013933E-3</v>
      </c>
      <c r="AS40" s="24">
        <v>6.3714435099612504E-3</v>
      </c>
      <c r="AT40" s="24">
        <f t="shared" si="30"/>
        <v>0.96826542412719607</v>
      </c>
      <c r="AU40" s="24">
        <f t="shared" si="31"/>
        <v>0.97787698677208057</v>
      </c>
      <c r="AV40" s="28">
        <f t="shared" si="32"/>
        <v>-8.9628345499094264E-3</v>
      </c>
      <c r="AW40" s="28">
        <f t="shared" si="33"/>
        <v>-6.2704397334537587E-3</v>
      </c>
      <c r="AX40" s="29">
        <v>9.1716898998013933E-3</v>
      </c>
      <c r="AY40" s="24">
        <v>6.3714435099612504E-3</v>
      </c>
      <c r="AZ40" s="24">
        <f t="shared" si="2"/>
        <v>0.9772282586771055</v>
      </c>
      <c r="BA40" s="24">
        <f t="shared" si="3"/>
        <v>0.98414742650553433</v>
      </c>
      <c r="BB40" s="28">
        <f t="shared" si="34"/>
        <v>-4.8258498118310955E-3</v>
      </c>
      <c r="BC40" s="28">
        <f t="shared" si="35"/>
        <v>-8.9013623001943376E-4</v>
      </c>
      <c r="BD40" s="29">
        <v>1.2E-2</v>
      </c>
      <c r="BE40" s="24">
        <v>0.01</v>
      </c>
      <c r="BF40" s="24">
        <f t="shared" si="36"/>
        <v>0.98205410848893659</v>
      </c>
      <c r="BG40" s="25">
        <f t="shared" si="37"/>
        <v>0.98503756273555376</v>
      </c>
    </row>
    <row r="41" spans="1:59" x14ac:dyDescent="0.4">
      <c r="A41" s="20">
        <v>36</v>
      </c>
      <c r="B41" s="134">
        <f>'HMI - 2025 Scale'!B44</f>
        <v>-9.6490730821232901E-3</v>
      </c>
      <c r="C41" s="134">
        <f>'HMI - 2025 Scale'!C44</f>
        <v>-4.5573015427969391E-3</v>
      </c>
      <c r="D41" s="72">
        <f t="shared" si="4"/>
        <v>1.1060881370884446</v>
      </c>
      <c r="E41" s="72">
        <f t="shared" si="5"/>
        <v>1.048901010224089</v>
      </c>
      <c r="F41" s="28">
        <f t="shared" si="6"/>
        <v>-8.2035249713661829E-2</v>
      </c>
      <c r="G41" s="28">
        <f t="shared" si="7"/>
        <v>-8.6065620090313599E-2</v>
      </c>
      <c r="H41" s="23">
        <v>-1.8310360948082683E-2</v>
      </c>
      <c r="I41" s="23">
        <v>-1.3415853575483543E-2</v>
      </c>
      <c r="J41" s="72">
        <f t="shared" si="8"/>
        <v>1.1881233868021064</v>
      </c>
      <c r="K41" s="72">
        <f t="shared" si="9"/>
        <v>1.1349666303144026</v>
      </c>
      <c r="L41" s="28">
        <f t="shared" si="10"/>
        <v>9.4106067926061909E-2</v>
      </c>
      <c r="M41" s="28">
        <f t="shared" si="11"/>
        <v>7.0123170133979063E-2</v>
      </c>
      <c r="N41" s="23">
        <v>-1.062743123239324E-2</v>
      </c>
      <c r="O41" s="23">
        <v>-7.418890801099573E-3</v>
      </c>
      <c r="P41" s="72">
        <f t="shared" si="12"/>
        <v>1.0940173188760445</v>
      </c>
      <c r="Q41" s="72">
        <f t="shared" si="13"/>
        <v>1.0648434601804235</v>
      </c>
      <c r="R41" s="28">
        <f t="shared" si="14"/>
        <v>0.10223788453155824</v>
      </c>
      <c r="S41" s="28">
        <f t="shared" si="15"/>
        <v>7.9746316877173706E-2</v>
      </c>
      <c r="T41" s="23">
        <v>1.1000000000000001E-3</v>
      </c>
      <c r="U41" s="23">
        <v>2E-3</v>
      </c>
      <c r="V41" s="24">
        <f t="shared" si="16"/>
        <v>0.99177943434448623</v>
      </c>
      <c r="W41" s="24">
        <f t="shared" si="17"/>
        <v>0.98509714330324982</v>
      </c>
      <c r="X41" s="28">
        <f t="shared" si="18"/>
        <v>3.8926490593641505E-3</v>
      </c>
      <c r="Y41" s="28">
        <f t="shared" si="19"/>
        <v>2.685835523620006E-3</v>
      </c>
      <c r="Z41" s="23">
        <v>1.8731937773883371E-3</v>
      </c>
      <c r="AA41" s="23">
        <v>2.7263093568261365E-3</v>
      </c>
      <c r="AB41" s="24">
        <f t="shared" si="38"/>
        <v>0.98788678528512208</v>
      </c>
      <c r="AC41" s="24">
        <f t="shared" si="39"/>
        <v>0.98241130777962982</v>
      </c>
      <c r="AD41" s="28">
        <f t="shared" si="20"/>
        <v>1.3449432023593388E-2</v>
      </c>
      <c r="AE41" s="28">
        <f t="shared" si="21"/>
        <v>2.5336573992837952E-3</v>
      </c>
      <c r="AF41" s="29">
        <v>4.6971244144630424E-3</v>
      </c>
      <c r="AG41" s="23">
        <v>3.6890987952749158E-3</v>
      </c>
      <c r="AH41" s="24">
        <f t="shared" si="22"/>
        <v>0.97443735326152869</v>
      </c>
      <c r="AI41" s="24">
        <f t="shared" si="23"/>
        <v>0.97987765038034602</v>
      </c>
      <c r="AJ41" s="28">
        <f t="shared" si="24"/>
        <v>2.8405901279926482E-3</v>
      </c>
      <c r="AK41" s="28">
        <f t="shared" si="25"/>
        <v>1.2266718912993246E-3</v>
      </c>
      <c r="AL41" s="29">
        <v>6.3827461467228265E-3</v>
      </c>
      <c r="AM41" s="24">
        <v>4.7841212828501128E-3</v>
      </c>
      <c r="AN41" s="24">
        <f t="shared" si="26"/>
        <v>0.97159676313353605</v>
      </c>
      <c r="AO41" s="24">
        <f t="shared" si="27"/>
        <v>0.9786509784890467</v>
      </c>
      <c r="AP41" s="28">
        <f t="shared" si="28"/>
        <v>3.3313390063399728E-3</v>
      </c>
      <c r="AQ41" s="28">
        <f t="shared" si="29"/>
        <v>7.7399171696612701E-4</v>
      </c>
      <c r="AR41" s="29">
        <v>9.1716898998013933E-3</v>
      </c>
      <c r="AS41" s="24">
        <v>6.3714435099612504E-3</v>
      </c>
      <c r="AT41" s="24">
        <f t="shared" si="30"/>
        <v>0.96826542412719607</v>
      </c>
      <c r="AU41" s="24">
        <f t="shared" si="31"/>
        <v>0.97787698677208057</v>
      </c>
      <c r="AV41" s="28">
        <f t="shared" si="32"/>
        <v>-8.9628345499094264E-3</v>
      </c>
      <c r="AW41" s="28">
        <f t="shared" si="33"/>
        <v>-6.2704397334537587E-3</v>
      </c>
      <c r="AX41" s="29">
        <v>9.1716898998013933E-3</v>
      </c>
      <c r="AY41" s="24">
        <v>6.3714435099612504E-3</v>
      </c>
      <c r="AZ41" s="24">
        <f t="shared" si="2"/>
        <v>0.9772282586771055</v>
      </c>
      <c r="BA41" s="24">
        <f t="shared" si="3"/>
        <v>0.98414742650553433</v>
      </c>
      <c r="BB41" s="28">
        <f t="shared" si="34"/>
        <v>-4.8258498118310955E-3</v>
      </c>
      <c r="BC41" s="28">
        <f t="shared" si="35"/>
        <v>-8.9013623001943376E-4</v>
      </c>
      <c r="BD41" s="29">
        <v>1.2E-2</v>
      </c>
      <c r="BE41" s="24">
        <v>0.01</v>
      </c>
      <c r="BF41" s="24">
        <f t="shared" si="36"/>
        <v>0.98205410848893659</v>
      </c>
      <c r="BG41" s="25">
        <f t="shared" si="37"/>
        <v>0.98503756273555376</v>
      </c>
    </row>
    <row r="42" spans="1:59" x14ac:dyDescent="0.4">
      <c r="A42" s="20">
        <v>37</v>
      </c>
      <c r="B42" s="134">
        <f>'HMI - 2025 Scale'!B45</f>
        <v>-8.3116721069274747E-3</v>
      </c>
      <c r="C42" s="134">
        <f>'HMI - 2025 Scale'!C45</f>
        <v>-2.7405688411303889E-3</v>
      </c>
      <c r="D42" s="72">
        <f t="shared" si="4"/>
        <v>1.0908005366280362</v>
      </c>
      <c r="E42" s="72">
        <f t="shared" si="5"/>
        <v>1.0291534935963089</v>
      </c>
      <c r="F42" s="28">
        <f t="shared" si="6"/>
        <v>-9.7322850174070163E-2</v>
      </c>
      <c r="G42" s="28">
        <f t="shared" si="7"/>
        <v>-0.10581313671809367</v>
      </c>
      <c r="H42" s="23">
        <v>-1.8310360948082683E-2</v>
      </c>
      <c r="I42" s="23">
        <v>-1.3415853575483543E-2</v>
      </c>
      <c r="J42" s="72">
        <f t="shared" si="8"/>
        <v>1.1881233868021064</v>
      </c>
      <c r="K42" s="72">
        <f t="shared" si="9"/>
        <v>1.1349666303144026</v>
      </c>
      <c r="L42" s="28">
        <f t="shared" si="10"/>
        <v>9.4106067926061909E-2</v>
      </c>
      <c r="M42" s="28">
        <f t="shared" si="11"/>
        <v>7.0123170133979063E-2</v>
      </c>
      <c r="N42" s="23">
        <v>-1.062743123239324E-2</v>
      </c>
      <c r="O42" s="23">
        <v>-7.418890801099573E-3</v>
      </c>
      <c r="P42" s="72">
        <f t="shared" si="12"/>
        <v>1.0940173188760445</v>
      </c>
      <c r="Q42" s="72">
        <f t="shared" si="13"/>
        <v>1.0648434601804235</v>
      </c>
      <c r="R42" s="28">
        <f t="shared" si="14"/>
        <v>0.10223788453155824</v>
      </c>
      <c r="S42" s="28">
        <f t="shared" si="15"/>
        <v>7.9746316877173706E-2</v>
      </c>
      <c r="T42" s="23">
        <v>1.1000000000000001E-3</v>
      </c>
      <c r="U42" s="23">
        <v>2E-3</v>
      </c>
      <c r="V42" s="24">
        <f t="shared" si="16"/>
        <v>0.99177943434448623</v>
      </c>
      <c r="W42" s="24">
        <f t="shared" si="17"/>
        <v>0.98509714330324982</v>
      </c>
      <c r="X42" s="28">
        <f t="shared" si="18"/>
        <v>3.8926490593641505E-3</v>
      </c>
      <c r="Y42" s="28">
        <f t="shared" si="19"/>
        <v>2.685835523620006E-3</v>
      </c>
      <c r="Z42" s="23">
        <v>1.8731937773883371E-3</v>
      </c>
      <c r="AA42" s="23">
        <v>2.7263093568261365E-3</v>
      </c>
      <c r="AB42" s="24">
        <f t="shared" si="38"/>
        <v>0.98788678528512208</v>
      </c>
      <c r="AC42" s="24">
        <f t="shared" si="39"/>
        <v>0.98241130777962982</v>
      </c>
      <c r="AD42" s="28">
        <f t="shared" si="20"/>
        <v>1.3449432023593388E-2</v>
      </c>
      <c r="AE42" s="28">
        <f t="shared" si="21"/>
        <v>2.5336573992837952E-3</v>
      </c>
      <c r="AF42" s="29">
        <v>4.6971244144630424E-3</v>
      </c>
      <c r="AG42" s="23">
        <v>3.6890987952749158E-3</v>
      </c>
      <c r="AH42" s="24">
        <f t="shared" si="22"/>
        <v>0.97443735326152869</v>
      </c>
      <c r="AI42" s="24">
        <f t="shared" si="23"/>
        <v>0.97987765038034602</v>
      </c>
      <c r="AJ42" s="28">
        <f t="shared" si="24"/>
        <v>2.8405901279926482E-3</v>
      </c>
      <c r="AK42" s="28">
        <f t="shared" si="25"/>
        <v>1.2266718912993246E-3</v>
      </c>
      <c r="AL42" s="29">
        <v>6.3827461467228265E-3</v>
      </c>
      <c r="AM42" s="24">
        <v>4.7841212828501128E-3</v>
      </c>
      <c r="AN42" s="24">
        <f t="shared" si="26"/>
        <v>0.97159676313353605</v>
      </c>
      <c r="AO42" s="24">
        <f t="shared" si="27"/>
        <v>0.9786509784890467</v>
      </c>
      <c r="AP42" s="28">
        <f t="shared" si="28"/>
        <v>3.3313390063399728E-3</v>
      </c>
      <c r="AQ42" s="28">
        <f t="shared" si="29"/>
        <v>7.7399171696612701E-4</v>
      </c>
      <c r="AR42" s="29">
        <v>9.1716898998013933E-3</v>
      </c>
      <c r="AS42" s="24">
        <v>6.3714435099612504E-3</v>
      </c>
      <c r="AT42" s="24">
        <f t="shared" si="30"/>
        <v>0.96826542412719607</v>
      </c>
      <c r="AU42" s="24">
        <f t="shared" si="31"/>
        <v>0.97787698677208057</v>
      </c>
      <c r="AV42" s="28">
        <f t="shared" si="32"/>
        <v>-8.9628345499094264E-3</v>
      </c>
      <c r="AW42" s="28">
        <f t="shared" si="33"/>
        <v>-6.2704397334537587E-3</v>
      </c>
      <c r="AX42" s="29">
        <v>9.1716898998013933E-3</v>
      </c>
      <c r="AY42" s="24">
        <v>6.3714435099612504E-3</v>
      </c>
      <c r="AZ42" s="24">
        <f t="shared" si="2"/>
        <v>0.9772282586771055</v>
      </c>
      <c r="BA42" s="24">
        <f t="shared" si="3"/>
        <v>0.98414742650553433</v>
      </c>
      <c r="BB42" s="28">
        <f t="shared" si="34"/>
        <v>-4.8258498118310955E-3</v>
      </c>
      <c r="BC42" s="28">
        <f t="shared" si="35"/>
        <v>-8.9013623001943376E-4</v>
      </c>
      <c r="BD42" s="29">
        <v>1.2E-2</v>
      </c>
      <c r="BE42" s="24">
        <v>0.01</v>
      </c>
      <c r="BF42" s="24">
        <f t="shared" si="36"/>
        <v>0.98205410848893659</v>
      </c>
      <c r="BG42" s="25">
        <f t="shared" si="37"/>
        <v>0.98503756273555376</v>
      </c>
    </row>
    <row r="43" spans="1:59" x14ac:dyDescent="0.4">
      <c r="A43" s="20">
        <v>38</v>
      </c>
      <c r="B43" s="134">
        <f>'HMI - 2025 Scale'!B46</f>
        <v>-6.9742711317316601E-3</v>
      </c>
      <c r="C43" s="134">
        <f>'HMI - 2025 Scale'!C46</f>
        <v>-9.2383613946383863E-4</v>
      </c>
      <c r="D43" s="72">
        <f t="shared" si="4"/>
        <v>1.0757043599918461</v>
      </c>
      <c r="E43" s="72">
        <f t="shared" si="5"/>
        <v>1.009742958054664</v>
      </c>
      <c r="F43" s="28">
        <f t="shared" si="6"/>
        <v>-0.11241902681026028</v>
      </c>
      <c r="G43" s="28">
        <f t="shared" si="7"/>
        <v>-0.12522367225973863</v>
      </c>
      <c r="H43" s="23">
        <v>-1.8310360948082683E-2</v>
      </c>
      <c r="I43" s="23">
        <v>-1.3415853575483543E-2</v>
      </c>
      <c r="J43" s="72">
        <f t="shared" si="8"/>
        <v>1.1881233868021064</v>
      </c>
      <c r="K43" s="72">
        <f t="shared" si="9"/>
        <v>1.1349666303144026</v>
      </c>
      <c r="L43" s="28">
        <f t="shared" si="10"/>
        <v>9.4106067926061909E-2</v>
      </c>
      <c r="M43" s="28">
        <f t="shared" si="11"/>
        <v>7.0123170133979063E-2</v>
      </c>
      <c r="N43" s="23">
        <v>-1.062743123239324E-2</v>
      </c>
      <c r="O43" s="23">
        <v>-7.418890801099573E-3</v>
      </c>
      <c r="P43" s="72">
        <f t="shared" si="12"/>
        <v>1.0940173188760445</v>
      </c>
      <c r="Q43" s="72">
        <f t="shared" si="13"/>
        <v>1.0648434601804235</v>
      </c>
      <c r="R43" s="28">
        <f t="shared" si="14"/>
        <v>0.10223788453155824</v>
      </c>
      <c r="S43" s="28">
        <f t="shared" si="15"/>
        <v>7.9746316877173706E-2</v>
      </c>
      <c r="T43" s="23">
        <v>1.1000000000000001E-3</v>
      </c>
      <c r="U43" s="23">
        <v>2E-3</v>
      </c>
      <c r="V43" s="24">
        <f t="shared" si="16"/>
        <v>0.99177943434448623</v>
      </c>
      <c r="W43" s="24">
        <f t="shared" si="17"/>
        <v>0.98509714330324982</v>
      </c>
      <c r="X43" s="28">
        <f t="shared" si="18"/>
        <v>3.8926490593641505E-3</v>
      </c>
      <c r="Y43" s="28">
        <f t="shared" si="19"/>
        <v>2.685835523620006E-3</v>
      </c>
      <c r="Z43" s="23">
        <v>1.8731937773883371E-3</v>
      </c>
      <c r="AA43" s="23">
        <v>2.7263093568261365E-3</v>
      </c>
      <c r="AB43" s="24">
        <f t="shared" si="38"/>
        <v>0.98788678528512208</v>
      </c>
      <c r="AC43" s="24">
        <f t="shared" si="39"/>
        <v>0.98241130777962982</v>
      </c>
      <c r="AD43" s="28">
        <f t="shared" si="20"/>
        <v>1.3449432023593388E-2</v>
      </c>
      <c r="AE43" s="28">
        <f t="shared" si="21"/>
        <v>2.5336573992837952E-3</v>
      </c>
      <c r="AF43" s="29">
        <v>4.6971244144630424E-3</v>
      </c>
      <c r="AG43" s="23">
        <v>3.6890987952749158E-3</v>
      </c>
      <c r="AH43" s="24">
        <f t="shared" si="22"/>
        <v>0.97443735326152869</v>
      </c>
      <c r="AI43" s="24">
        <f t="shared" si="23"/>
        <v>0.97987765038034602</v>
      </c>
      <c r="AJ43" s="28">
        <f t="shared" si="24"/>
        <v>2.8405901279926482E-3</v>
      </c>
      <c r="AK43" s="28">
        <f t="shared" si="25"/>
        <v>1.2266718912993246E-3</v>
      </c>
      <c r="AL43" s="29">
        <v>6.3827461467228265E-3</v>
      </c>
      <c r="AM43" s="24">
        <v>4.7841212828501128E-3</v>
      </c>
      <c r="AN43" s="24">
        <f t="shared" si="26"/>
        <v>0.97159676313353605</v>
      </c>
      <c r="AO43" s="24">
        <f t="shared" si="27"/>
        <v>0.9786509784890467</v>
      </c>
      <c r="AP43" s="28">
        <f t="shared" si="28"/>
        <v>3.3313390063399728E-3</v>
      </c>
      <c r="AQ43" s="28">
        <f t="shared" si="29"/>
        <v>7.7399171696612701E-4</v>
      </c>
      <c r="AR43" s="29">
        <v>9.1716898998013933E-3</v>
      </c>
      <c r="AS43" s="24">
        <v>6.3714435099612504E-3</v>
      </c>
      <c r="AT43" s="24">
        <f t="shared" si="30"/>
        <v>0.96826542412719607</v>
      </c>
      <c r="AU43" s="24">
        <f t="shared" si="31"/>
        <v>0.97787698677208057</v>
      </c>
      <c r="AV43" s="28">
        <f t="shared" si="32"/>
        <v>-8.9628345499094264E-3</v>
      </c>
      <c r="AW43" s="28">
        <f t="shared" si="33"/>
        <v>-6.2704397334537587E-3</v>
      </c>
      <c r="AX43" s="29">
        <v>9.1716898998013933E-3</v>
      </c>
      <c r="AY43" s="24">
        <v>6.3714435099612504E-3</v>
      </c>
      <c r="AZ43" s="24">
        <f t="shared" si="2"/>
        <v>0.9772282586771055</v>
      </c>
      <c r="BA43" s="24">
        <f t="shared" si="3"/>
        <v>0.98414742650553433</v>
      </c>
      <c r="BB43" s="28">
        <f t="shared" si="34"/>
        <v>-4.8258498118310955E-3</v>
      </c>
      <c r="BC43" s="28">
        <f t="shared" si="35"/>
        <v>-8.9013623001943376E-4</v>
      </c>
      <c r="BD43" s="29">
        <v>1.2E-2</v>
      </c>
      <c r="BE43" s="24">
        <v>0.01</v>
      </c>
      <c r="BF43" s="24">
        <f t="shared" si="36"/>
        <v>0.98205410848893659</v>
      </c>
      <c r="BG43" s="25">
        <f t="shared" si="37"/>
        <v>0.98503756273555376</v>
      </c>
    </row>
    <row r="44" spans="1:59" x14ac:dyDescent="0.4">
      <c r="A44" s="20">
        <v>39</v>
      </c>
      <c r="B44" s="134">
        <f>'HMI - 2025 Scale'!B47</f>
        <v>-5.6368701565358455E-3</v>
      </c>
      <c r="C44" s="134">
        <f>'HMI - 2025 Scale'!C47</f>
        <v>8.928965622027117E-4</v>
      </c>
      <c r="D44" s="72">
        <f t="shared" si="4"/>
        <v>1.0607974597375929</v>
      </c>
      <c r="E44" s="72">
        <f t="shared" si="5"/>
        <v>0.99066424922383023</v>
      </c>
      <c r="F44" s="28">
        <f t="shared" si="6"/>
        <v>-0.12732592706451351</v>
      </c>
      <c r="G44" s="28">
        <f t="shared" si="7"/>
        <v>-0.14430238109057236</v>
      </c>
      <c r="H44" s="23">
        <v>-1.8310360948082683E-2</v>
      </c>
      <c r="I44" s="23">
        <v>-1.3415853575483543E-2</v>
      </c>
      <c r="J44" s="72">
        <f t="shared" si="8"/>
        <v>1.1881233868021064</v>
      </c>
      <c r="K44" s="72">
        <f t="shared" si="9"/>
        <v>1.1349666303144026</v>
      </c>
      <c r="L44" s="28">
        <f t="shared" si="10"/>
        <v>9.4106067926061909E-2</v>
      </c>
      <c r="M44" s="28">
        <f t="shared" si="11"/>
        <v>7.0123170133979063E-2</v>
      </c>
      <c r="N44" s="23">
        <v>-1.062743123239324E-2</v>
      </c>
      <c r="O44" s="23">
        <v>-7.418890801099573E-3</v>
      </c>
      <c r="P44" s="72">
        <f t="shared" si="12"/>
        <v>1.0940173188760445</v>
      </c>
      <c r="Q44" s="72">
        <f t="shared" si="13"/>
        <v>1.0648434601804235</v>
      </c>
      <c r="R44" s="28">
        <f t="shared" si="14"/>
        <v>0.10223788453155824</v>
      </c>
      <c r="S44" s="28">
        <f t="shared" si="15"/>
        <v>7.9746316877173706E-2</v>
      </c>
      <c r="T44" s="23">
        <v>1.1000000000000001E-3</v>
      </c>
      <c r="U44" s="23">
        <v>2E-3</v>
      </c>
      <c r="V44" s="24">
        <f t="shared" si="16"/>
        <v>0.99177943434448623</v>
      </c>
      <c r="W44" s="24">
        <f t="shared" si="17"/>
        <v>0.98509714330324982</v>
      </c>
      <c r="X44" s="28">
        <f t="shared" si="18"/>
        <v>3.8926490593641505E-3</v>
      </c>
      <c r="Y44" s="28">
        <f t="shared" si="19"/>
        <v>2.685835523620006E-3</v>
      </c>
      <c r="Z44" s="23">
        <v>1.8731937773883371E-3</v>
      </c>
      <c r="AA44" s="23">
        <v>2.7263093568261365E-3</v>
      </c>
      <c r="AB44" s="24">
        <f t="shared" si="38"/>
        <v>0.98788678528512208</v>
      </c>
      <c r="AC44" s="24">
        <f t="shared" si="39"/>
        <v>0.98241130777962982</v>
      </c>
      <c r="AD44" s="28">
        <f t="shared" si="20"/>
        <v>1.3449432023593388E-2</v>
      </c>
      <c r="AE44" s="28">
        <f t="shared" si="21"/>
        <v>2.5336573992837952E-3</v>
      </c>
      <c r="AF44" s="29">
        <v>4.6971244144630424E-3</v>
      </c>
      <c r="AG44" s="23">
        <v>3.6890987952749158E-3</v>
      </c>
      <c r="AH44" s="24">
        <f t="shared" si="22"/>
        <v>0.97443735326152869</v>
      </c>
      <c r="AI44" s="24">
        <f t="shared" si="23"/>
        <v>0.97987765038034602</v>
      </c>
      <c r="AJ44" s="28">
        <f t="shared" si="24"/>
        <v>2.8405901279926482E-3</v>
      </c>
      <c r="AK44" s="28">
        <f t="shared" si="25"/>
        <v>1.2266718912993246E-3</v>
      </c>
      <c r="AL44" s="29">
        <v>6.3827461467228265E-3</v>
      </c>
      <c r="AM44" s="24">
        <v>4.7841212828501128E-3</v>
      </c>
      <c r="AN44" s="24">
        <f t="shared" si="26"/>
        <v>0.97159676313353605</v>
      </c>
      <c r="AO44" s="24">
        <f t="shared" si="27"/>
        <v>0.9786509784890467</v>
      </c>
      <c r="AP44" s="28">
        <f t="shared" si="28"/>
        <v>3.3313390063399728E-3</v>
      </c>
      <c r="AQ44" s="28">
        <f t="shared" si="29"/>
        <v>7.7399171696612701E-4</v>
      </c>
      <c r="AR44" s="29">
        <v>9.1716898998013933E-3</v>
      </c>
      <c r="AS44" s="24">
        <v>6.3714435099612504E-3</v>
      </c>
      <c r="AT44" s="24">
        <f t="shared" si="30"/>
        <v>0.96826542412719607</v>
      </c>
      <c r="AU44" s="24">
        <f t="shared" si="31"/>
        <v>0.97787698677208057</v>
      </c>
      <c r="AV44" s="28">
        <f t="shared" si="32"/>
        <v>-8.9628345499094264E-3</v>
      </c>
      <c r="AW44" s="28">
        <f t="shared" si="33"/>
        <v>-6.2704397334537587E-3</v>
      </c>
      <c r="AX44" s="29">
        <v>9.1716898998013933E-3</v>
      </c>
      <c r="AY44" s="24">
        <v>6.3714435099612504E-3</v>
      </c>
      <c r="AZ44" s="24">
        <f t="shared" si="2"/>
        <v>0.9772282586771055</v>
      </c>
      <c r="BA44" s="24">
        <f t="shared" si="3"/>
        <v>0.98414742650553433</v>
      </c>
      <c r="BB44" s="28">
        <f t="shared" si="34"/>
        <v>-4.8258498118310955E-3</v>
      </c>
      <c r="BC44" s="28">
        <f t="shared" si="35"/>
        <v>-8.9013623001943376E-4</v>
      </c>
      <c r="BD44" s="29">
        <v>1.2E-2</v>
      </c>
      <c r="BE44" s="24">
        <v>0.01</v>
      </c>
      <c r="BF44" s="24">
        <f t="shared" si="36"/>
        <v>0.98205410848893659</v>
      </c>
      <c r="BG44" s="25">
        <f t="shared" si="37"/>
        <v>0.98503756273555376</v>
      </c>
    </row>
    <row r="45" spans="1:59" x14ac:dyDescent="0.4">
      <c r="A45" s="20">
        <v>40</v>
      </c>
      <c r="B45" s="134">
        <f>'HMI - 2025 Scale'!B48</f>
        <v>-4.2994691813400309E-3</v>
      </c>
      <c r="C45" s="134">
        <f>'HMI - 2025 Scale'!C48</f>
        <v>2.7096292638692622E-3</v>
      </c>
      <c r="D45" s="72">
        <f t="shared" si="4"/>
        <v>1.0460777097075113</v>
      </c>
      <c r="E45" s="72">
        <f t="shared" si="5"/>
        <v>0.97191228241880578</v>
      </c>
      <c r="F45" s="28">
        <f t="shared" si="6"/>
        <v>-0.14204567709459504</v>
      </c>
      <c r="G45" s="28">
        <f t="shared" si="7"/>
        <v>-0.16305434789559681</v>
      </c>
      <c r="H45" s="23">
        <v>-1.8310360948082683E-2</v>
      </c>
      <c r="I45" s="23">
        <v>-1.3415853575483543E-2</v>
      </c>
      <c r="J45" s="72">
        <f t="shared" si="8"/>
        <v>1.1881233868021064</v>
      </c>
      <c r="K45" s="72">
        <f t="shared" si="9"/>
        <v>1.1349666303144026</v>
      </c>
      <c r="L45" s="28">
        <f t="shared" si="10"/>
        <v>9.4106067926061909E-2</v>
      </c>
      <c r="M45" s="28">
        <f t="shared" si="11"/>
        <v>7.0123170133979063E-2</v>
      </c>
      <c r="N45" s="23">
        <v>-1.062743123239324E-2</v>
      </c>
      <c r="O45" s="23">
        <v>-7.418890801099573E-3</v>
      </c>
      <c r="P45" s="72">
        <f t="shared" si="12"/>
        <v>1.0940173188760445</v>
      </c>
      <c r="Q45" s="72">
        <f t="shared" si="13"/>
        <v>1.0648434601804235</v>
      </c>
      <c r="R45" s="28">
        <f t="shared" si="14"/>
        <v>0.10223788453155824</v>
      </c>
      <c r="S45" s="28">
        <f t="shared" si="15"/>
        <v>7.9746316877173706E-2</v>
      </c>
      <c r="T45" s="23">
        <v>1.1000000000000001E-3</v>
      </c>
      <c r="U45" s="23">
        <v>2E-3</v>
      </c>
      <c r="V45" s="24">
        <f t="shared" si="16"/>
        <v>0.99177943434448623</v>
      </c>
      <c r="W45" s="24">
        <f t="shared" si="17"/>
        <v>0.98509714330324982</v>
      </c>
      <c r="X45" s="28">
        <f t="shared" si="18"/>
        <v>3.8926490593641505E-3</v>
      </c>
      <c r="Y45" s="28">
        <f t="shared" si="19"/>
        <v>2.685835523620006E-3</v>
      </c>
      <c r="Z45" s="23">
        <v>1.8731937773883371E-3</v>
      </c>
      <c r="AA45" s="23">
        <v>2.7263093568261365E-3</v>
      </c>
      <c r="AB45" s="24">
        <f t="shared" si="38"/>
        <v>0.98788678528512208</v>
      </c>
      <c r="AC45" s="24">
        <f t="shared" si="39"/>
        <v>0.98241130777962982</v>
      </c>
      <c r="AD45" s="28">
        <f t="shared" si="20"/>
        <v>1.3449432023593388E-2</v>
      </c>
      <c r="AE45" s="28">
        <f t="shared" si="21"/>
        <v>2.5336573992837952E-3</v>
      </c>
      <c r="AF45" s="29">
        <v>4.6971244144630424E-3</v>
      </c>
      <c r="AG45" s="23">
        <v>3.6890987952749158E-3</v>
      </c>
      <c r="AH45" s="24">
        <f t="shared" si="22"/>
        <v>0.97443735326152869</v>
      </c>
      <c r="AI45" s="24">
        <f t="shared" si="23"/>
        <v>0.97987765038034602</v>
      </c>
      <c r="AJ45" s="28">
        <f t="shared" si="24"/>
        <v>2.8405901279926482E-3</v>
      </c>
      <c r="AK45" s="28">
        <f t="shared" si="25"/>
        <v>1.2266718912993246E-3</v>
      </c>
      <c r="AL45" s="29">
        <v>6.3827461467228265E-3</v>
      </c>
      <c r="AM45" s="24">
        <v>4.7841212828501128E-3</v>
      </c>
      <c r="AN45" s="24">
        <f t="shared" si="26"/>
        <v>0.97159676313353605</v>
      </c>
      <c r="AO45" s="24">
        <f t="shared" si="27"/>
        <v>0.9786509784890467</v>
      </c>
      <c r="AP45" s="28">
        <f t="shared" si="28"/>
        <v>3.3313390063399728E-3</v>
      </c>
      <c r="AQ45" s="28">
        <f t="shared" si="29"/>
        <v>7.7399171696612701E-4</v>
      </c>
      <c r="AR45" s="29">
        <v>9.1716898998013933E-3</v>
      </c>
      <c r="AS45" s="24">
        <v>6.3714435099612504E-3</v>
      </c>
      <c r="AT45" s="24">
        <f t="shared" si="30"/>
        <v>0.96826542412719607</v>
      </c>
      <c r="AU45" s="24">
        <f t="shared" si="31"/>
        <v>0.97787698677208057</v>
      </c>
      <c r="AV45" s="28">
        <f t="shared" si="32"/>
        <v>-8.9628345499094264E-3</v>
      </c>
      <c r="AW45" s="28">
        <f t="shared" si="33"/>
        <v>-6.2704397334537587E-3</v>
      </c>
      <c r="AX45" s="29">
        <v>9.1716898998013933E-3</v>
      </c>
      <c r="AY45" s="24">
        <v>6.3714435099612504E-3</v>
      </c>
      <c r="AZ45" s="24">
        <f t="shared" si="2"/>
        <v>0.9772282586771055</v>
      </c>
      <c r="BA45" s="24">
        <f t="shared" si="3"/>
        <v>0.98414742650553433</v>
      </c>
      <c r="BB45" s="28">
        <f t="shared" si="34"/>
        <v>-4.8258498118310955E-3</v>
      </c>
      <c r="BC45" s="28">
        <f t="shared" si="35"/>
        <v>-8.9013623001943376E-4</v>
      </c>
      <c r="BD45" s="29">
        <v>1.2E-2</v>
      </c>
      <c r="BE45" s="24">
        <v>0.01</v>
      </c>
      <c r="BF45" s="24">
        <f t="shared" si="36"/>
        <v>0.98205410848893659</v>
      </c>
      <c r="BG45" s="25">
        <f t="shared" si="37"/>
        <v>0.98503756273555376</v>
      </c>
    </row>
    <row r="46" spans="1:59" x14ac:dyDescent="0.4">
      <c r="A46" s="20">
        <v>41</v>
      </c>
      <c r="B46" s="134">
        <f>'HMI - 2025 Scale'!B49</f>
        <v>-2.9620682061442163E-3</v>
      </c>
      <c r="C46" s="134">
        <f>'HMI - 2025 Scale'!C49</f>
        <v>4.5263619655358123E-3</v>
      </c>
      <c r="D46" s="72">
        <f t="shared" si="4"/>
        <v>1.0315430048452656</v>
      </c>
      <c r="E46" s="72">
        <f t="shared" si="5"/>
        <v>0.95348204182680985</v>
      </c>
      <c r="F46" s="28">
        <f t="shared" si="6"/>
        <v>-0.11083899190670321</v>
      </c>
      <c r="G46" s="28">
        <f t="shared" si="7"/>
        <v>-0.14778924082153921</v>
      </c>
      <c r="H46" s="23">
        <v>-1.4110794009010552E-2</v>
      </c>
      <c r="I46" s="23">
        <v>-1.0205963280321858E-2</v>
      </c>
      <c r="J46" s="72">
        <f t="shared" si="8"/>
        <v>1.1423819967519688</v>
      </c>
      <c r="K46" s="72">
        <f t="shared" si="9"/>
        <v>1.1012712826483491</v>
      </c>
      <c r="L46" s="28">
        <f t="shared" si="10"/>
        <v>7.7713262737756139E-2</v>
      </c>
      <c r="M46" s="28">
        <f t="shared" si="11"/>
        <v>5.9817649136189921E-2</v>
      </c>
      <c r="N46" s="23">
        <v>-7.3994419126404004E-3</v>
      </c>
      <c r="O46" s="23">
        <v>-4.7899602725254703E-3</v>
      </c>
      <c r="P46" s="72">
        <f t="shared" si="12"/>
        <v>1.0646687340142127</v>
      </c>
      <c r="Q46" s="72">
        <f t="shared" si="13"/>
        <v>1.0414536335121591</v>
      </c>
      <c r="R46" s="28">
        <f t="shared" si="14"/>
        <v>7.2889299669726459E-2</v>
      </c>
      <c r="S46" s="28">
        <f t="shared" si="15"/>
        <v>5.6356490208909316E-2</v>
      </c>
      <c r="T46" s="23">
        <v>1.1000000000000001E-3</v>
      </c>
      <c r="U46" s="23">
        <v>2E-3</v>
      </c>
      <c r="V46" s="24">
        <f t="shared" si="16"/>
        <v>0.99177943434448623</v>
      </c>
      <c r="W46" s="24">
        <f t="shared" si="17"/>
        <v>0.98509714330324982</v>
      </c>
      <c r="X46" s="28">
        <f t="shared" si="18"/>
        <v>3.8926490593641505E-3</v>
      </c>
      <c r="Y46" s="28">
        <f t="shared" si="19"/>
        <v>2.685835523620006E-3</v>
      </c>
      <c r="Z46" s="23">
        <v>1.8731937773883371E-3</v>
      </c>
      <c r="AA46" s="23">
        <v>2.7263093568261365E-3</v>
      </c>
      <c r="AB46" s="24">
        <f t="shared" si="38"/>
        <v>0.98788678528512208</v>
      </c>
      <c r="AC46" s="24">
        <f t="shared" si="39"/>
        <v>0.98241130777962982</v>
      </c>
      <c r="AD46" s="28">
        <f t="shared" si="20"/>
        <v>1.3449432023593388E-2</v>
      </c>
      <c r="AE46" s="28">
        <f t="shared" si="21"/>
        <v>2.5336573992837952E-3</v>
      </c>
      <c r="AF46" s="29">
        <v>4.6971244144630424E-3</v>
      </c>
      <c r="AG46" s="23">
        <v>3.6890987952749158E-3</v>
      </c>
      <c r="AH46" s="24">
        <f t="shared" si="22"/>
        <v>0.97443735326152869</v>
      </c>
      <c r="AI46" s="24">
        <f t="shared" si="23"/>
        <v>0.97987765038034602</v>
      </c>
      <c r="AJ46" s="28">
        <f t="shared" si="24"/>
        <v>2.8405901279926482E-3</v>
      </c>
      <c r="AK46" s="28">
        <f t="shared" si="25"/>
        <v>1.2266718912993246E-3</v>
      </c>
      <c r="AL46" s="29">
        <v>6.3827461467228265E-3</v>
      </c>
      <c r="AM46" s="24">
        <v>4.7841212828501128E-3</v>
      </c>
      <c r="AN46" s="24">
        <f t="shared" si="26"/>
        <v>0.97159676313353605</v>
      </c>
      <c r="AO46" s="24">
        <f t="shared" si="27"/>
        <v>0.9786509784890467</v>
      </c>
      <c r="AP46" s="28">
        <f t="shared" si="28"/>
        <v>3.3313390063399728E-3</v>
      </c>
      <c r="AQ46" s="28">
        <f t="shared" si="29"/>
        <v>7.7399171696612701E-4</v>
      </c>
      <c r="AR46" s="29">
        <v>9.1716898998013933E-3</v>
      </c>
      <c r="AS46" s="24">
        <v>6.3714435099612504E-3</v>
      </c>
      <c r="AT46" s="24">
        <f t="shared" si="30"/>
        <v>0.96826542412719607</v>
      </c>
      <c r="AU46" s="24">
        <f t="shared" si="31"/>
        <v>0.97787698677208057</v>
      </c>
      <c r="AV46" s="28">
        <f t="shared" si="32"/>
        <v>-8.9628345499094264E-3</v>
      </c>
      <c r="AW46" s="28">
        <f t="shared" si="33"/>
        <v>-6.2704397334537587E-3</v>
      </c>
      <c r="AX46" s="29">
        <v>9.1716898998013933E-3</v>
      </c>
      <c r="AY46" s="24">
        <v>6.3714435099612504E-3</v>
      </c>
      <c r="AZ46" s="24">
        <f t="shared" si="2"/>
        <v>0.9772282586771055</v>
      </c>
      <c r="BA46" s="24">
        <f t="shared" si="3"/>
        <v>0.98414742650553433</v>
      </c>
      <c r="BB46" s="28">
        <f t="shared" si="34"/>
        <v>-4.8258498118310955E-3</v>
      </c>
      <c r="BC46" s="28">
        <f t="shared" si="35"/>
        <v>-8.9013623001943376E-4</v>
      </c>
      <c r="BD46" s="29">
        <v>1.2E-2</v>
      </c>
      <c r="BE46" s="24">
        <v>0.01</v>
      </c>
      <c r="BF46" s="24">
        <f t="shared" si="36"/>
        <v>0.98205410848893659</v>
      </c>
      <c r="BG46" s="25">
        <f t="shared" si="37"/>
        <v>0.98503756273555376</v>
      </c>
    </row>
    <row r="47" spans="1:59" x14ac:dyDescent="0.4">
      <c r="A47" s="20">
        <v>42</v>
      </c>
      <c r="B47" s="134">
        <f>'HMI - 2025 Scale'!B50</f>
        <v>-1.6246672309484015E-3</v>
      </c>
      <c r="C47" s="134">
        <f>'HMI - 2025 Scale'!C50</f>
        <v>6.3430946672023624E-3</v>
      </c>
      <c r="D47" s="72">
        <f t="shared" si="4"/>
        <v>1.0171912610142102</v>
      </c>
      <c r="E47" s="72">
        <f t="shared" si="5"/>
        <v>0.93536857969732057</v>
      </c>
      <c r="F47" s="28">
        <f t="shared" si="6"/>
        <v>-8.1031403474109087E-2</v>
      </c>
      <c r="G47" s="28">
        <f t="shared" si="7"/>
        <v>-0.13310522884319886</v>
      </c>
      <c r="H47" s="23">
        <v>-9.9112270699384213E-3</v>
      </c>
      <c r="I47" s="23">
        <v>-6.9960729851601738E-3</v>
      </c>
      <c r="J47" s="72">
        <f t="shared" si="8"/>
        <v>1.0982226644883193</v>
      </c>
      <c r="K47" s="72">
        <f t="shared" si="9"/>
        <v>1.0684738085405194</v>
      </c>
      <c r="L47" s="28">
        <f t="shared" si="10"/>
        <v>6.220561810305969E-2</v>
      </c>
      <c r="M47" s="28">
        <f t="shared" si="11"/>
        <v>4.9955498825559941E-2</v>
      </c>
      <c r="N47" s="23">
        <v>-4.1714525928875611E-3</v>
      </c>
      <c r="O47" s="23">
        <v>-2.1610297439513676E-3</v>
      </c>
      <c r="P47" s="72">
        <f t="shared" si="12"/>
        <v>1.0360170463852596</v>
      </c>
      <c r="Q47" s="72">
        <f t="shared" si="13"/>
        <v>1.0185183097149595</v>
      </c>
      <c r="R47" s="28">
        <f t="shared" si="14"/>
        <v>4.4237612040773366E-2</v>
      </c>
      <c r="S47" s="28">
        <f t="shared" si="15"/>
        <v>3.3421166411709669E-2</v>
      </c>
      <c r="T47" s="23">
        <v>1.1000000000000001E-3</v>
      </c>
      <c r="U47" s="23">
        <v>2E-3</v>
      </c>
      <c r="V47" s="24">
        <f t="shared" si="16"/>
        <v>0.99177943434448623</v>
      </c>
      <c r="W47" s="24">
        <f t="shared" si="17"/>
        <v>0.98509714330324982</v>
      </c>
      <c r="X47" s="28">
        <f t="shared" si="18"/>
        <v>3.8926490593641505E-3</v>
      </c>
      <c r="Y47" s="28">
        <f t="shared" si="19"/>
        <v>2.685835523620006E-3</v>
      </c>
      <c r="Z47" s="23">
        <v>1.8731937773883371E-3</v>
      </c>
      <c r="AA47" s="23">
        <v>2.7263093568261365E-3</v>
      </c>
      <c r="AB47" s="24">
        <f t="shared" si="38"/>
        <v>0.98788678528512208</v>
      </c>
      <c r="AC47" s="24">
        <f t="shared" si="39"/>
        <v>0.98241130777962982</v>
      </c>
      <c r="AD47" s="28">
        <f t="shared" si="20"/>
        <v>1.3449432023593388E-2</v>
      </c>
      <c r="AE47" s="28">
        <f t="shared" si="21"/>
        <v>2.5336573992837952E-3</v>
      </c>
      <c r="AF47" s="29">
        <v>4.6971244144630424E-3</v>
      </c>
      <c r="AG47" s="23">
        <v>3.6890987952749158E-3</v>
      </c>
      <c r="AH47" s="24">
        <f t="shared" si="22"/>
        <v>0.97443735326152869</v>
      </c>
      <c r="AI47" s="24">
        <f t="shared" si="23"/>
        <v>0.97987765038034602</v>
      </c>
      <c r="AJ47" s="28">
        <f t="shared" si="24"/>
        <v>2.8405901279926482E-3</v>
      </c>
      <c r="AK47" s="28">
        <f t="shared" si="25"/>
        <v>1.2266718912993246E-3</v>
      </c>
      <c r="AL47" s="29">
        <v>6.3827461467228265E-3</v>
      </c>
      <c r="AM47" s="24">
        <v>4.7841212828501128E-3</v>
      </c>
      <c r="AN47" s="24">
        <f t="shared" si="26"/>
        <v>0.97159676313353605</v>
      </c>
      <c r="AO47" s="24">
        <f t="shared" si="27"/>
        <v>0.9786509784890467</v>
      </c>
      <c r="AP47" s="28">
        <f t="shared" si="28"/>
        <v>3.3313390063399728E-3</v>
      </c>
      <c r="AQ47" s="28">
        <f t="shared" si="29"/>
        <v>7.7399171696612701E-4</v>
      </c>
      <c r="AR47" s="29">
        <v>9.1716898998013933E-3</v>
      </c>
      <c r="AS47" s="24">
        <v>6.3714435099612504E-3</v>
      </c>
      <c r="AT47" s="24">
        <f t="shared" si="30"/>
        <v>0.96826542412719607</v>
      </c>
      <c r="AU47" s="24">
        <f t="shared" si="31"/>
        <v>0.97787698677208057</v>
      </c>
      <c r="AV47" s="28">
        <f t="shared" si="32"/>
        <v>-8.9628345499094264E-3</v>
      </c>
      <c r="AW47" s="28">
        <f t="shared" si="33"/>
        <v>-6.2704397334537587E-3</v>
      </c>
      <c r="AX47" s="29">
        <v>9.1716898998013933E-3</v>
      </c>
      <c r="AY47" s="24">
        <v>6.3714435099612504E-3</v>
      </c>
      <c r="AZ47" s="24">
        <f t="shared" si="2"/>
        <v>0.9772282586771055</v>
      </c>
      <c r="BA47" s="24">
        <f t="shared" si="3"/>
        <v>0.98414742650553433</v>
      </c>
      <c r="BB47" s="28">
        <f t="shared" si="34"/>
        <v>-4.8258498118310955E-3</v>
      </c>
      <c r="BC47" s="28">
        <f t="shared" si="35"/>
        <v>-8.9013623001943376E-4</v>
      </c>
      <c r="BD47" s="29">
        <v>1.2E-2</v>
      </c>
      <c r="BE47" s="24">
        <v>0.01</v>
      </c>
      <c r="BF47" s="24">
        <f t="shared" si="36"/>
        <v>0.98205410848893659</v>
      </c>
      <c r="BG47" s="25">
        <f t="shared" si="37"/>
        <v>0.98503756273555376</v>
      </c>
    </row>
    <row r="48" spans="1:59" x14ac:dyDescent="0.4">
      <c r="A48" s="20">
        <v>43</v>
      </c>
      <c r="B48" s="134">
        <f>'HMI - 2025 Scale'!B51</f>
        <v>-2.8726625575258664E-4</v>
      </c>
      <c r="C48" s="134">
        <f>'HMI - 2025 Scale'!C51</f>
        <v>8.1598273688689126E-3</v>
      </c>
      <c r="D48" s="72">
        <f t="shared" si="4"/>
        <v>1.003020414816973</v>
      </c>
      <c r="E48" s="72">
        <f t="shared" si="5"/>
        <v>0.91756701554019993</v>
      </c>
      <c r="F48" s="28">
        <f t="shared" si="6"/>
        <v>-5.257649606809478E-2</v>
      </c>
      <c r="G48" s="28">
        <f t="shared" si="7"/>
        <v>-0.11898601517287133</v>
      </c>
      <c r="H48" s="23">
        <v>-5.7116601308662912E-3</v>
      </c>
      <c r="I48" s="23">
        <v>-3.7861826899984897E-3</v>
      </c>
      <c r="J48" s="72">
        <f t="shared" si="8"/>
        <v>1.0555969108850678</v>
      </c>
      <c r="K48" s="72">
        <f t="shared" si="9"/>
        <v>1.0365530307130713</v>
      </c>
      <c r="L48" s="28">
        <f t="shared" si="10"/>
        <v>4.7549042320589541E-2</v>
      </c>
      <c r="M48" s="28">
        <f t="shared" si="11"/>
        <v>4.052321602222031E-2</v>
      </c>
      <c r="N48" s="23">
        <v>-9.4346327313472172E-4</v>
      </c>
      <c r="O48" s="23">
        <v>4.679007846227351E-4</v>
      </c>
      <c r="P48" s="72">
        <f t="shared" si="12"/>
        <v>1.0080478685644783</v>
      </c>
      <c r="Q48" s="72">
        <f t="shared" si="13"/>
        <v>0.99602981469085095</v>
      </c>
      <c r="R48" s="28">
        <f t="shared" si="14"/>
        <v>1.6268434219992023E-2</v>
      </c>
      <c r="S48" s="28">
        <f t="shared" si="15"/>
        <v>1.0932671387601123E-2</v>
      </c>
      <c r="T48" s="23">
        <v>1.1000000000000001E-3</v>
      </c>
      <c r="U48" s="23">
        <v>2E-3</v>
      </c>
      <c r="V48" s="24">
        <f t="shared" si="16"/>
        <v>0.99177943434448623</v>
      </c>
      <c r="W48" s="24">
        <f t="shared" si="17"/>
        <v>0.98509714330324982</v>
      </c>
      <c r="X48" s="28">
        <f t="shared" si="18"/>
        <v>3.8926490593641505E-3</v>
      </c>
      <c r="Y48" s="28">
        <f t="shared" si="19"/>
        <v>2.685835523620006E-3</v>
      </c>
      <c r="Z48" s="23">
        <v>1.8731937773883371E-3</v>
      </c>
      <c r="AA48" s="23">
        <v>2.7263093568261365E-3</v>
      </c>
      <c r="AB48" s="24">
        <f t="shared" si="38"/>
        <v>0.98788678528512208</v>
      </c>
      <c r="AC48" s="24">
        <f t="shared" si="39"/>
        <v>0.98241130777962982</v>
      </c>
      <c r="AD48" s="28">
        <f t="shared" si="20"/>
        <v>1.3449432023593388E-2</v>
      </c>
      <c r="AE48" s="28">
        <f t="shared" si="21"/>
        <v>2.5336573992837952E-3</v>
      </c>
      <c r="AF48" s="29">
        <v>4.6971244144630424E-3</v>
      </c>
      <c r="AG48" s="23">
        <v>3.6890987952749158E-3</v>
      </c>
      <c r="AH48" s="24">
        <f t="shared" si="22"/>
        <v>0.97443735326152869</v>
      </c>
      <c r="AI48" s="24">
        <f t="shared" si="23"/>
        <v>0.97987765038034602</v>
      </c>
      <c r="AJ48" s="28">
        <f t="shared" si="24"/>
        <v>2.8405901279926482E-3</v>
      </c>
      <c r="AK48" s="28">
        <f t="shared" si="25"/>
        <v>1.2266718912993246E-3</v>
      </c>
      <c r="AL48" s="29">
        <v>6.3827461467228265E-3</v>
      </c>
      <c r="AM48" s="24">
        <v>4.7841212828501128E-3</v>
      </c>
      <c r="AN48" s="24">
        <f t="shared" si="26"/>
        <v>0.97159676313353605</v>
      </c>
      <c r="AO48" s="24">
        <f t="shared" si="27"/>
        <v>0.9786509784890467</v>
      </c>
      <c r="AP48" s="28">
        <f t="shared" si="28"/>
        <v>3.3313390063399728E-3</v>
      </c>
      <c r="AQ48" s="28">
        <f t="shared" si="29"/>
        <v>7.7399171696612701E-4</v>
      </c>
      <c r="AR48" s="29">
        <v>9.1716898998013933E-3</v>
      </c>
      <c r="AS48" s="24">
        <v>6.3714435099612504E-3</v>
      </c>
      <c r="AT48" s="24">
        <f t="shared" si="30"/>
        <v>0.96826542412719607</v>
      </c>
      <c r="AU48" s="24">
        <f t="shared" si="31"/>
        <v>0.97787698677208057</v>
      </c>
      <c r="AV48" s="28">
        <f t="shared" si="32"/>
        <v>-8.9628345499094264E-3</v>
      </c>
      <c r="AW48" s="28">
        <f t="shared" si="33"/>
        <v>-6.2704397334537587E-3</v>
      </c>
      <c r="AX48" s="29">
        <v>9.1716898998013933E-3</v>
      </c>
      <c r="AY48" s="24">
        <v>6.3714435099612504E-3</v>
      </c>
      <c r="AZ48" s="24">
        <f t="shared" si="2"/>
        <v>0.9772282586771055</v>
      </c>
      <c r="BA48" s="24">
        <f t="shared" si="3"/>
        <v>0.98414742650553433</v>
      </c>
      <c r="BB48" s="28">
        <f t="shared" si="34"/>
        <v>-4.8258498118310955E-3</v>
      </c>
      <c r="BC48" s="28">
        <f t="shared" si="35"/>
        <v>-8.9013623001943376E-4</v>
      </c>
      <c r="BD48" s="29">
        <v>1.2E-2</v>
      </c>
      <c r="BE48" s="24">
        <v>0.01</v>
      </c>
      <c r="BF48" s="24">
        <f t="shared" si="36"/>
        <v>0.98205410848893659</v>
      </c>
      <c r="BG48" s="25">
        <f t="shared" si="37"/>
        <v>0.98503756273555376</v>
      </c>
    </row>
    <row r="49" spans="1:59" x14ac:dyDescent="0.4">
      <c r="A49" s="20">
        <v>44</v>
      </c>
      <c r="B49" s="134">
        <f>'HMI - 2025 Scale'!B52</f>
        <v>1.0501347194432282E-3</v>
      </c>
      <c r="C49" s="134">
        <f>'HMI - 2025 Scale'!C52</f>
        <v>9.9765600705354635E-3</v>
      </c>
      <c r="D49" s="72">
        <f t="shared" si="4"/>
        <v>0.98902842341635855</v>
      </c>
      <c r="E49" s="72">
        <f t="shared" si="5"/>
        <v>0.90007253533180909</v>
      </c>
      <c r="F49" s="28">
        <f t="shared" si="6"/>
        <v>-2.5429126177196504E-2</v>
      </c>
      <c r="G49" s="28">
        <f t="shared" si="7"/>
        <v>-0.10541567081541037</v>
      </c>
      <c r="H49" s="23">
        <v>-1.5120931917941612E-3</v>
      </c>
      <c r="I49" s="23">
        <v>-5.7629239483680556E-4</v>
      </c>
      <c r="J49" s="72">
        <f t="shared" si="8"/>
        <v>1.0144575495935551</v>
      </c>
      <c r="K49" s="72">
        <f t="shared" si="9"/>
        <v>1.0054882061472195</v>
      </c>
      <c r="L49" s="28">
        <f t="shared" si="10"/>
        <v>3.3710484332173052E-2</v>
      </c>
      <c r="M49" s="28">
        <f t="shared" si="11"/>
        <v>3.1507621879638403E-2</v>
      </c>
      <c r="N49" s="23">
        <v>2.2845260466181176E-3</v>
      </c>
      <c r="O49" s="23">
        <v>3.0968313131968378E-3</v>
      </c>
      <c r="P49" s="72">
        <f t="shared" si="12"/>
        <v>0.980747065261382</v>
      </c>
      <c r="Q49" s="72">
        <f t="shared" si="13"/>
        <v>0.97398058426758105</v>
      </c>
      <c r="R49" s="28">
        <f t="shared" si="14"/>
        <v>-1.1032369083104232E-2</v>
      </c>
      <c r="S49" s="28">
        <f t="shared" si="15"/>
        <v>-1.1116559035668772E-2</v>
      </c>
      <c r="T49" s="23">
        <v>1.1000000000000001E-3</v>
      </c>
      <c r="U49" s="23">
        <v>2E-3</v>
      </c>
      <c r="V49" s="24">
        <f t="shared" si="16"/>
        <v>0.99177943434448623</v>
      </c>
      <c r="W49" s="24">
        <f t="shared" si="17"/>
        <v>0.98509714330324982</v>
      </c>
      <c r="X49" s="28">
        <f t="shared" si="18"/>
        <v>3.8926490593641505E-3</v>
      </c>
      <c r="Y49" s="28">
        <f t="shared" si="19"/>
        <v>2.685835523620006E-3</v>
      </c>
      <c r="Z49" s="23">
        <v>1.8731937773883371E-3</v>
      </c>
      <c r="AA49" s="23">
        <v>2.7263093568261365E-3</v>
      </c>
      <c r="AB49" s="24">
        <f t="shared" si="38"/>
        <v>0.98788678528512208</v>
      </c>
      <c r="AC49" s="24">
        <f t="shared" si="39"/>
        <v>0.98241130777962982</v>
      </c>
      <c r="AD49" s="28">
        <f t="shared" si="20"/>
        <v>1.3449432023593388E-2</v>
      </c>
      <c r="AE49" s="28">
        <f t="shared" si="21"/>
        <v>2.5336573992837952E-3</v>
      </c>
      <c r="AF49" s="29">
        <v>4.6971244144630424E-3</v>
      </c>
      <c r="AG49" s="23">
        <v>3.6890987952749158E-3</v>
      </c>
      <c r="AH49" s="24">
        <f t="shared" si="22"/>
        <v>0.97443735326152869</v>
      </c>
      <c r="AI49" s="24">
        <f t="shared" si="23"/>
        <v>0.97987765038034602</v>
      </c>
      <c r="AJ49" s="28">
        <f t="shared" si="24"/>
        <v>2.8405901279926482E-3</v>
      </c>
      <c r="AK49" s="28">
        <f t="shared" si="25"/>
        <v>1.2266718912993246E-3</v>
      </c>
      <c r="AL49" s="29">
        <v>6.3827461467228265E-3</v>
      </c>
      <c r="AM49" s="24">
        <v>4.7841212828501128E-3</v>
      </c>
      <c r="AN49" s="24">
        <f t="shared" si="26"/>
        <v>0.97159676313353605</v>
      </c>
      <c r="AO49" s="24">
        <f t="shared" si="27"/>
        <v>0.9786509784890467</v>
      </c>
      <c r="AP49" s="28">
        <f t="shared" si="28"/>
        <v>3.3313390063399728E-3</v>
      </c>
      <c r="AQ49" s="28">
        <f t="shared" si="29"/>
        <v>7.7399171696612701E-4</v>
      </c>
      <c r="AR49" s="29">
        <v>9.1716898998013933E-3</v>
      </c>
      <c r="AS49" s="24">
        <v>6.3714435099612504E-3</v>
      </c>
      <c r="AT49" s="24">
        <f t="shared" si="30"/>
        <v>0.96826542412719607</v>
      </c>
      <c r="AU49" s="24">
        <f t="shared" si="31"/>
        <v>0.97787698677208057</v>
      </c>
      <c r="AV49" s="28">
        <f t="shared" si="32"/>
        <v>-8.9628345499094264E-3</v>
      </c>
      <c r="AW49" s="28">
        <f t="shared" si="33"/>
        <v>-6.2704397334537587E-3</v>
      </c>
      <c r="AX49" s="29">
        <v>9.1716898998013933E-3</v>
      </c>
      <c r="AY49" s="24">
        <v>6.3714435099612504E-3</v>
      </c>
      <c r="AZ49" s="24">
        <f t="shared" si="2"/>
        <v>0.9772282586771055</v>
      </c>
      <c r="BA49" s="24">
        <f t="shared" si="3"/>
        <v>0.98414742650553433</v>
      </c>
      <c r="BB49" s="28">
        <f t="shared" si="34"/>
        <v>-4.8258498118310955E-3</v>
      </c>
      <c r="BC49" s="28">
        <f t="shared" si="35"/>
        <v>-8.9013623001943376E-4</v>
      </c>
      <c r="BD49" s="29">
        <v>1.2E-2</v>
      </c>
      <c r="BE49" s="24">
        <v>0.01</v>
      </c>
      <c r="BF49" s="24">
        <f t="shared" si="36"/>
        <v>0.98205410848893659</v>
      </c>
      <c r="BG49" s="25">
        <f t="shared" si="37"/>
        <v>0.98503756273555376</v>
      </c>
    </row>
    <row r="50" spans="1:59" x14ac:dyDescent="0.4">
      <c r="A50" s="20">
        <v>45</v>
      </c>
      <c r="B50" s="134">
        <f>'HMI - 2025 Scale'!B53</f>
        <v>2.387535694639043E-3</v>
      </c>
      <c r="C50" s="134">
        <f>'HMI - 2025 Scale'!C53</f>
        <v>1.1793292772202014E-2</v>
      </c>
      <c r="D50" s="72">
        <f t="shared" si="4"/>
        <v>0.97521326435755795</v>
      </c>
      <c r="E50" s="72">
        <f t="shared" si="5"/>
        <v>0.88288039072908553</v>
      </c>
      <c r="F50" s="28">
        <f t="shared" si="6"/>
        <v>4.5460660599183633E-4</v>
      </c>
      <c r="G50" s="28">
        <f t="shared" si="7"/>
        <v>-9.2378627795354107E-2</v>
      </c>
      <c r="H50" s="23">
        <v>2.6874737472779679E-3</v>
      </c>
      <c r="I50" s="23">
        <v>2.6335979003248751E-3</v>
      </c>
      <c r="J50" s="72">
        <f t="shared" si="8"/>
        <v>0.97475865775156612</v>
      </c>
      <c r="K50" s="72">
        <f t="shared" si="9"/>
        <v>0.97525901852443964</v>
      </c>
      <c r="L50" s="28">
        <f t="shared" si="10"/>
        <v>2.0657908058635099E-2</v>
      </c>
      <c r="M50" s="28">
        <f t="shared" si="11"/>
        <v>2.2895855617508953E-2</v>
      </c>
      <c r="N50" s="23">
        <v>5.512515366370957E-3</v>
      </c>
      <c r="O50" s="23">
        <v>5.7257618417709405E-3</v>
      </c>
      <c r="P50" s="72">
        <f t="shared" si="12"/>
        <v>0.95410074969293102</v>
      </c>
      <c r="Q50" s="72">
        <f t="shared" si="13"/>
        <v>0.95236316290693068</v>
      </c>
      <c r="R50" s="28">
        <f t="shared" si="14"/>
        <v>-3.7678684651555217E-2</v>
      </c>
      <c r="S50" s="28">
        <f t="shared" si="15"/>
        <v>-3.273398039631914E-2</v>
      </c>
      <c r="T50" s="23">
        <v>1.1000000000000001E-3</v>
      </c>
      <c r="U50" s="23">
        <v>2E-3</v>
      </c>
      <c r="V50" s="24">
        <f t="shared" si="16"/>
        <v>0.99177943434448623</v>
      </c>
      <c r="W50" s="24">
        <f t="shared" si="17"/>
        <v>0.98509714330324982</v>
      </c>
      <c r="X50" s="28">
        <f t="shared" si="18"/>
        <v>3.8926490593641505E-3</v>
      </c>
      <c r="Y50" s="28">
        <f t="shared" si="19"/>
        <v>2.685835523620006E-3</v>
      </c>
      <c r="Z50" s="23">
        <v>1.8731937773883371E-3</v>
      </c>
      <c r="AA50" s="23">
        <v>2.7263093568261365E-3</v>
      </c>
      <c r="AB50" s="24">
        <f t="shared" si="38"/>
        <v>0.98788678528512208</v>
      </c>
      <c r="AC50" s="24">
        <f t="shared" si="39"/>
        <v>0.98241130777962982</v>
      </c>
      <c r="AD50" s="28">
        <f t="shared" si="20"/>
        <v>1.3449432023593388E-2</v>
      </c>
      <c r="AE50" s="28">
        <f t="shared" si="21"/>
        <v>2.5336573992837952E-3</v>
      </c>
      <c r="AF50" s="29">
        <v>4.6971244144630424E-3</v>
      </c>
      <c r="AG50" s="23">
        <v>3.6890987952749158E-3</v>
      </c>
      <c r="AH50" s="24">
        <f t="shared" si="22"/>
        <v>0.97443735326152869</v>
      </c>
      <c r="AI50" s="24">
        <f t="shared" si="23"/>
        <v>0.97987765038034602</v>
      </c>
      <c r="AJ50" s="28">
        <f t="shared" si="24"/>
        <v>2.8405901279926482E-3</v>
      </c>
      <c r="AK50" s="28">
        <f t="shared" si="25"/>
        <v>1.2266718912993246E-3</v>
      </c>
      <c r="AL50" s="29">
        <v>6.3827461467228265E-3</v>
      </c>
      <c r="AM50" s="24">
        <v>4.7841212828501128E-3</v>
      </c>
      <c r="AN50" s="24">
        <f t="shared" si="26"/>
        <v>0.97159676313353605</v>
      </c>
      <c r="AO50" s="24">
        <f t="shared" si="27"/>
        <v>0.9786509784890467</v>
      </c>
      <c r="AP50" s="28">
        <f t="shared" si="28"/>
        <v>3.3313390063399728E-3</v>
      </c>
      <c r="AQ50" s="28">
        <f t="shared" si="29"/>
        <v>7.7399171696612701E-4</v>
      </c>
      <c r="AR50" s="29">
        <v>9.1716898998013933E-3</v>
      </c>
      <c r="AS50" s="24">
        <v>6.3714435099612504E-3</v>
      </c>
      <c r="AT50" s="24">
        <f t="shared" si="30"/>
        <v>0.96826542412719607</v>
      </c>
      <c r="AU50" s="24">
        <f t="shared" si="31"/>
        <v>0.97787698677208057</v>
      </c>
      <c r="AV50" s="28">
        <f t="shared" si="32"/>
        <v>-8.9628345499094264E-3</v>
      </c>
      <c r="AW50" s="28">
        <f t="shared" si="33"/>
        <v>-6.2704397334537587E-3</v>
      </c>
      <c r="AX50" s="29">
        <v>9.1716898998013933E-3</v>
      </c>
      <c r="AY50" s="24">
        <v>6.3714435099612504E-3</v>
      </c>
      <c r="AZ50" s="24">
        <f t="shared" si="2"/>
        <v>0.9772282586771055</v>
      </c>
      <c r="BA50" s="24">
        <f t="shared" si="3"/>
        <v>0.98414742650553433</v>
      </c>
      <c r="BB50" s="28">
        <f t="shared" si="34"/>
        <v>-4.8258498118310955E-3</v>
      </c>
      <c r="BC50" s="28">
        <f t="shared" si="35"/>
        <v>-8.9013623001943376E-4</v>
      </c>
      <c r="BD50" s="29">
        <v>1.2E-2</v>
      </c>
      <c r="BE50" s="24">
        <v>0.01</v>
      </c>
      <c r="BF50" s="24">
        <f t="shared" si="36"/>
        <v>0.98205410848893659</v>
      </c>
      <c r="BG50" s="25">
        <f t="shared" si="37"/>
        <v>0.98503756273555376</v>
      </c>
    </row>
    <row r="51" spans="1:59" x14ac:dyDescent="0.4">
      <c r="A51" s="20">
        <v>46</v>
      </c>
      <c r="B51" s="134">
        <f>'HMI - 2025 Scale'!B54</f>
        <v>3.7249366698348576E-3</v>
      </c>
      <c r="C51" s="134">
        <f>'HMI - 2025 Scale'!C54</f>
        <v>1.1793292772202014E-2</v>
      </c>
      <c r="D51" s="72">
        <f t="shared" si="4"/>
        <v>0.96157293539166555</v>
      </c>
      <c r="E51" s="72">
        <f t="shared" si="5"/>
        <v>0.88288039072908553</v>
      </c>
      <c r="F51" s="28">
        <f t="shared" si="6"/>
        <v>-1.3185722359900565E-2</v>
      </c>
      <c r="G51" s="28">
        <f t="shared" si="7"/>
        <v>-9.2378627795354107E-2</v>
      </c>
      <c r="H51" s="23">
        <v>2.6874737472779679E-3</v>
      </c>
      <c r="I51" s="23">
        <v>2.6335979003248751E-3</v>
      </c>
      <c r="J51" s="72">
        <f t="shared" si="8"/>
        <v>0.97475865775156612</v>
      </c>
      <c r="K51" s="72">
        <f t="shared" si="9"/>
        <v>0.97525901852443964</v>
      </c>
      <c r="L51" s="28">
        <f t="shared" si="10"/>
        <v>2.0657908058635099E-2</v>
      </c>
      <c r="M51" s="28">
        <f t="shared" si="11"/>
        <v>2.2895855617508953E-2</v>
      </c>
      <c r="N51" s="23">
        <v>5.512515366370957E-3</v>
      </c>
      <c r="O51" s="23">
        <v>5.7257618417709405E-3</v>
      </c>
      <c r="P51" s="72">
        <f t="shared" si="12"/>
        <v>0.95410074969293102</v>
      </c>
      <c r="Q51" s="72">
        <f t="shared" si="13"/>
        <v>0.95236316290693068</v>
      </c>
      <c r="R51" s="28">
        <f t="shared" si="14"/>
        <v>-3.7678684651555217E-2</v>
      </c>
      <c r="S51" s="28">
        <f t="shared" si="15"/>
        <v>-3.273398039631914E-2</v>
      </c>
      <c r="T51" s="23">
        <v>1.1000000000000001E-3</v>
      </c>
      <c r="U51" s="23">
        <v>2E-3</v>
      </c>
      <c r="V51" s="24">
        <f t="shared" si="16"/>
        <v>0.99177943434448623</v>
      </c>
      <c r="W51" s="24">
        <f t="shared" si="17"/>
        <v>0.98509714330324982</v>
      </c>
      <c r="X51" s="28">
        <f t="shared" si="18"/>
        <v>3.8926490593641505E-3</v>
      </c>
      <c r="Y51" s="28">
        <f t="shared" si="19"/>
        <v>2.685835523620006E-3</v>
      </c>
      <c r="Z51" s="23">
        <v>1.8731937773883371E-3</v>
      </c>
      <c r="AA51" s="23">
        <v>2.7263093568261365E-3</v>
      </c>
      <c r="AB51" s="24">
        <f t="shared" si="38"/>
        <v>0.98788678528512208</v>
      </c>
      <c r="AC51" s="24">
        <f t="shared" si="39"/>
        <v>0.98241130777962982</v>
      </c>
      <c r="AD51" s="28">
        <f t="shared" si="20"/>
        <v>1.3449432023593388E-2</v>
      </c>
      <c r="AE51" s="28">
        <f t="shared" si="21"/>
        <v>2.5336573992837952E-3</v>
      </c>
      <c r="AF51" s="29">
        <v>4.6971244144630424E-3</v>
      </c>
      <c r="AG51" s="23">
        <v>3.6890987952749158E-3</v>
      </c>
      <c r="AH51" s="24">
        <f t="shared" si="22"/>
        <v>0.97443735326152869</v>
      </c>
      <c r="AI51" s="24">
        <f t="shared" si="23"/>
        <v>0.97987765038034602</v>
      </c>
      <c r="AJ51" s="28">
        <f t="shared" si="24"/>
        <v>2.8405901279926482E-3</v>
      </c>
      <c r="AK51" s="28">
        <f t="shared" si="25"/>
        <v>1.2266718912993246E-3</v>
      </c>
      <c r="AL51" s="29">
        <v>6.3827461467228265E-3</v>
      </c>
      <c r="AM51" s="24">
        <v>4.7841212828501128E-3</v>
      </c>
      <c r="AN51" s="24">
        <f t="shared" si="26"/>
        <v>0.97159676313353605</v>
      </c>
      <c r="AO51" s="24">
        <f t="shared" si="27"/>
        <v>0.9786509784890467</v>
      </c>
      <c r="AP51" s="28">
        <f t="shared" si="28"/>
        <v>3.3313390063399728E-3</v>
      </c>
      <c r="AQ51" s="28">
        <f t="shared" si="29"/>
        <v>7.7399171696612701E-4</v>
      </c>
      <c r="AR51" s="29">
        <v>9.1716898998013933E-3</v>
      </c>
      <c r="AS51" s="24">
        <v>6.3714435099612504E-3</v>
      </c>
      <c r="AT51" s="24">
        <f t="shared" si="30"/>
        <v>0.96826542412719607</v>
      </c>
      <c r="AU51" s="24">
        <f t="shared" si="31"/>
        <v>0.97787698677208057</v>
      </c>
      <c r="AV51" s="28">
        <f t="shared" si="32"/>
        <v>-8.9628345499094264E-3</v>
      </c>
      <c r="AW51" s="28">
        <f t="shared" si="33"/>
        <v>-6.2704397334537587E-3</v>
      </c>
      <c r="AX51" s="29">
        <v>9.1716898998013933E-3</v>
      </c>
      <c r="AY51" s="24">
        <v>6.3714435099612504E-3</v>
      </c>
      <c r="AZ51" s="24">
        <f t="shared" si="2"/>
        <v>0.9772282586771055</v>
      </c>
      <c r="BA51" s="24">
        <f t="shared" si="3"/>
        <v>0.98414742650553433</v>
      </c>
      <c r="BB51" s="28">
        <f t="shared" si="34"/>
        <v>-4.8258498118310955E-3</v>
      </c>
      <c r="BC51" s="28">
        <f t="shared" si="35"/>
        <v>-8.9013623001943376E-4</v>
      </c>
      <c r="BD51" s="29">
        <v>1.2E-2</v>
      </c>
      <c r="BE51" s="24">
        <v>0.01</v>
      </c>
      <c r="BF51" s="24">
        <f t="shared" si="36"/>
        <v>0.98205410848893659</v>
      </c>
      <c r="BG51" s="25">
        <f t="shared" si="37"/>
        <v>0.98503756273555376</v>
      </c>
    </row>
    <row r="52" spans="1:59" x14ac:dyDescent="0.4">
      <c r="A52" s="20">
        <v>47</v>
      </c>
      <c r="B52" s="134">
        <f>'HMI - 2025 Scale'!B55</f>
        <v>5.0623376450306722E-3</v>
      </c>
      <c r="C52" s="134">
        <f>'HMI - 2025 Scale'!C55</f>
        <v>1.1793292772202014E-2</v>
      </c>
      <c r="D52" s="72">
        <f t="shared" si="4"/>
        <v>0.94810545430049165</v>
      </c>
      <c r="E52" s="72">
        <f t="shared" si="5"/>
        <v>0.88288039072908553</v>
      </c>
      <c r="F52" s="28">
        <f t="shared" si="6"/>
        <v>-2.665320345107447E-2</v>
      </c>
      <c r="G52" s="28">
        <f t="shared" si="7"/>
        <v>-9.2378627795354107E-2</v>
      </c>
      <c r="H52" s="23">
        <v>2.6874737472779679E-3</v>
      </c>
      <c r="I52" s="23">
        <v>2.6335979003248751E-3</v>
      </c>
      <c r="J52" s="72">
        <f t="shared" si="8"/>
        <v>0.97475865775156612</v>
      </c>
      <c r="K52" s="72">
        <f t="shared" si="9"/>
        <v>0.97525901852443964</v>
      </c>
      <c r="L52" s="28">
        <f t="shared" si="10"/>
        <v>2.0657908058635099E-2</v>
      </c>
      <c r="M52" s="28">
        <f t="shared" si="11"/>
        <v>2.2895855617508953E-2</v>
      </c>
      <c r="N52" s="23">
        <v>5.512515366370957E-3</v>
      </c>
      <c r="O52" s="23">
        <v>5.7257618417709405E-3</v>
      </c>
      <c r="P52" s="72">
        <f t="shared" si="12"/>
        <v>0.95410074969293102</v>
      </c>
      <c r="Q52" s="72">
        <f t="shared" si="13"/>
        <v>0.95236316290693068</v>
      </c>
      <c r="R52" s="28">
        <f t="shared" si="14"/>
        <v>-3.7678684651555217E-2</v>
      </c>
      <c r="S52" s="28">
        <f t="shared" si="15"/>
        <v>-3.273398039631914E-2</v>
      </c>
      <c r="T52" s="23">
        <v>1.1000000000000001E-3</v>
      </c>
      <c r="U52" s="23">
        <v>2E-3</v>
      </c>
      <c r="V52" s="24">
        <f t="shared" si="16"/>
        <v>0.99177943434448623</v>
      </c>
      <c r="W52" s="24">
        <f t="shared" si="17"/>
        <v>0.98509714330324982</v>
      </c>
      <c r="X52" s="28">
        <f t="shared" si="18"/>
        <v>3.8926490593641505E-3</v>
      </c>
      <c r="Y52" s="28">
        <f t="shared" si="19"/>
        <v>2.685835523620006E-3</v>
      </c>
      <c r="Z52" s="23">
        <v>1.8731937773883371E-3</v>
      </c>
      <c r="AA52" s="23">
        <v>2.7263093568261365E-3</v>
      </c>
      <c r="AB52" s="24">
        <f t="shared" si="38"/>
        <v>0.98788678528512208</v>
      </c>
      <c r="AC52" s="24">
        <f t="shared" si="39"/>
        <v>0.98241130777962982</v>
      </c>
      <c r="AD52" s="28">
        <f t="shared" si="20"/>
        <v>1.3449432023593388E-2</v>
      </c>
      <c r="AE52" s="28">
        <f t="shared" si="21"/>
        <v>2.5336573992837952E-3</v>
      </c>
      <c r="AF52" s="29">
        <v>4.6971244144630424E-3</v>
      </c>
      <c r="AG52" s="23">
        <v>3.6890987952749158E-3</v>
      </c>
      <c r="AH52" s="24">
        <f t="shared" si="22"/>
        <v>0.97443735326152869</v>
      </c>
      <c r="AI52" s="24">
        <f t="shared" si="23"/>
        <v>0.97987765038034602</v>
      </c>
      <c r="AJ52" s="28">
        <f t="shared" si="24"/>
        <v>2.8405901279926482E-3</v>
      </c>
      <c r="AK52" s="28">
        <f t="shared" si="25"/>
        <v>1.2266718912993246E-3</v>
      </c>
      <c r="AL52" s="29">
        <v>6.3827461467228265E-3</v>
      </c>
      <c r="AM52" s="24">
        <v>4.7841212828501128E-3</v>
      </c>
      <c r="AN52" s="24">
        <f t="shared" si="26"/>
        <v>0.97159676313353605</v>
      </c>
      <c r="AO52" s="24">
        <f t="shared" si="27"/>
        <v>0.9786509784890467</v>
      </c>
      <c r="AP52" s="28">
        <f t="shared" si="28"/>
        <v>3.3313390063399728E-3</v>
      </c>
      <c r="AQ52" s="28">
        <f t="shared" si="29"/>
        <v>7.7399171696612701E-4</v>
      </c>
      <c r="AR52" s="29">
        <v>9.1716898998013933E-3</v>
      </c>
      <c r="AS52" s="24">
        <v>6.3714435099612504E-3</v>
      </c>
      <c r="AT52" s="24">
        <f t="shared" si="30"/>
        <v>0.96826542412719607</v>
      </c>
      <c r="AU52" s="24">
        <f t="shared" si="31"/>
        <v>0.97787698677208057</v>
      </c>
      <c r="AV52" s="28">
        <f t="shared" si="32"/>
        <v>-8.9628345499094264E-3</v>
      </c>
      <c r="AW52" s="28">
        <f t="shared" si="33"/>
        <v>-6.2704397334537587E-3</v>
      </c>
      <c r="AX52" s="29">
        <v>9.1716898998013933E-3</v>
      </c>
      <c r="AY52" s="24">
        <v>6.3714435099612504E-3</v>
      </c>
      <c r="AZ52" s="24">
        <f t="shared" si="2"/>
        <v>0.9772282586771055</v>
      </c>
      <c r="BA52" s="24">
        <f t="shared" si="3"/>
        <v>0.98414742650553433</v>
      </c>
      <c r="BB52" s="28">
        <f t="shared" si="34"/>
        <v>-4.8258498118310955E-3</v>
      </c>
      <c r="BC52" s="28">
        <f t="shared" si="35"/>
        <v>-8.9013623001943376E-4</v>
      </c>
      <c r="BD52" s="29">
        <v>1.2E-2</v>
      </c>
      <c r="BE52" s="24">
        <v>0.01</v>
      </c>
      <c r="BF52" s="24">
        <f t="shared" si="36"/>
        <v>0.98205410848893659</v>
      </c>
      <c r="BG52" s="25">
        <f t="shared" si="37"/>
        <v>0.98503756273555376</v>
      </c>
    </row>
    <row r="53" spans="1:59" x14ac:dyDescent="0.4">
      <c r="A53" s="20">
        <v>48</v>
      </c>
      <c r="B53" s="134">
        <f>'HMI - 2025 Scale'!B56</f>
        <v>6.3997386202264868E-3</v>
      </c>
      <c r="C53" s="134">
        <f>'HMI - 2025 Scale'!C56</f>
        <v>1.1793292772202014E-2</v>
      </c>
      <c r="D53" s="72">
        <f t="shared" si="4"/>
        <v>0.93480885872265684</v>
      </c>
      <c r="E53" s="72">
        <f t="shared" si="5"/>
        <v>0.88288039072908553</v>
      </c>
      <c r="F53" s="28">
        <f t="shared" si="6"/>
        <v>-3.9949799028909272E-2</v>
      </c>
      <c r="G53" s="28">
        <f t="shared" si="7"/>
        <v>-9.2378627795354107E-2</v>
      </c>
      <c r="H53" s="23">
        <v>2.6874737472779679E-3</v>
      </c>
      <c r="I53" s="23">
        <v>2.6335979003248751E-3</v>
      </c>
      <c r="J53" s="72">
        <f t="shared" si="8"/>
        <v>0.97475865775156612</v>
      </c>
      <c r="K53" s="72">
        <f t="shared" si="9"/>
        <v>0.97525901852443964</v>
      </c>
      <c r="L53" s="28">
        <f t="shared" si="10"/>
        <v>2.0657908058635099E-2</v>
      </c>
      <c r="M53" s="28">
        <f t="shared" si="11"/>
        <v>2.2895855617508953E-2</v>
      </c>
      <c r="N53" s="23">
        <v>5.512515366370957E-3</v>
      </c>
      <c r="O53" s="23">
        <v>5.7257618417709405E-3</v>
      </c>
      <c r="P53" s="72">
        <f t="shared" si="12"/>
        <v>0.95410074969293102</v>
      </c>
      <c r="Q53" s="72">
        <f t="shared" si="13"/>
        <v>0.95236316290693068</v>
      </c>
      <c r="R53" s="28">
        <f t="shared" si="14"/>
        <v>-3.7678684651555217E-2</v>
      </c>
      <c r="S53" s="28">
        <f t="shared" si="15"/>
        <v>-3.273398039631914E-2</v>
      </c>
      <c r="T53" s="23">
        <v>1.1000000000000001E-3</v>
      </c>
      <c r="U53" s="23">
        <v>2E-3</v>
      </c>
      <c r="V53" s="24">
        <f t="shared" si="16"/>
        <v>0.99177943434448623</v>
      </c>
      <c r="W53" s="24">
        <f t="shared" si="17"/>
        <v>0.98509714330324982</v>
      </c>
      <c r="X53" s="28">
        <f t="shared" si="18"/>
        <v>3.8926490593641505E-3</v>
      </c>
      <c r="Y53" s="28">
        <f t="shared" si="19"/>
        <v>2.685835523620006E-3</v>
      </c>
      <c r="Z53" s="23">
        <v>1.8731937773883371E-3</v>
      </c>
      <c r="AA53" s="23">
        <v>2.7263093568261365E-3</v>
      </c>
      <c r="AB53" s="24">
        <f t="shared" si="38"/>
        <v>0.98788678528512208</v>
      </c>
      <c r="AC53" s="24">
        <f t="shared" si="39"/>
        <v>0.98241130777962982</v>
      </c>
      <c r="AD53" s="28">
        <f t="shared" si="20"/>
        <v>1.3449432023593388E-2</v>
      </c>
      <c r="AE53" s="28">
        <f t="shared" si="21"/>
        <v>2.5336573992837952E-3</v>
      </c>
      <c r="AF53" s="29">
        <v>4.6971244144630424E-3</v>
      </c>
      <c r="AG53" s="23">
        <v>3.6890987952749158E-3</v>
      </c>
      <c r="AH53" s="24">
        <f t="shared" si="22"/>
        <v>0.97443735326152869</v>
      </c>
      <c r="AI53" s="24">
        <f t="shared" si="23"/>
        <v>0.97987765038034602</v>
      </c>
      <c r="AJ53" s="28">
        <f t="shared" si="24"/>
        <v>2.8405901279926482E-3</v>
      </c>
      <c r="AK53" s="28">
        <f t="shared" si="25"/>
        <v>1.2266718912993246E-3</v>
      </c>
      <c r="AL53" s="29">
        <v>6.3827461467228265E-3</v>
      </c>
      <c r="AM53" s="24">
        <v>4.7841212828501128E-3</v>
      </c>
      <c r="AN53" s="24">
        <f t="shared" si="26"/>
        <v>0.97159676313353605</v>
      </c>
      <c r="AO53" s="24">
        <f t="shared" si="27"/>
        <v>0.9786509784890467</v>
      </c>
      <c r="AP53" s="28">
        <f t="shared" si="28"/>
        <v>3.3313390063399728E-3</v>
      </c>
      <c r="AQ53" s="28">
        <f t="shared" si="29"/>
        <v>7.7399171696612701E-4</v>
      </c>
      <c r="AR53" s="29">
        <v>9.1716898998013933E-3</v>
      </c>
      <c r="AS53" s="24">
        <v>6.3714435099612504E-3</v>
      </c>
      <c r="AT53" s="24">
        <f t="shared" si="30"/>
        <v>0.96826542412719607</v>
      </c>
      <c r="AU53" s="24">
        <f t="shared" si="31"/>
        <v>0.97787698677208057</v>
      </c>
      <c r="AV53" s="28">
        <f t="shared" si="32"/>
        <v>-8.9628345499094264E-3</v>
      </c>
      <c r="AW53" s="28">
        <f t="shared" si="33"/>
        <v>-6.2704397334537587E-3</v>
      </c>
      <c r="AX53" s="29">
        <v>9.1716898998013933E-3</v>
      </c>
      <c r="AY53" s="24">
        <v>6.3714435099612504E-3</v>
      </c>
      <c r="AZ53" s="24">
        <f t="shared" si="2"/>
        <v>0.9772282586771055</v>
      </c>
      <c r="BA53" s="24">
        <f t="shared" si="3"/>
        <v>0.98414742650553433</v>
      </c>
      <c r="BB53" s="28">
        <f t="shared" si="34"/>
        <v>-4.8258498118310955E-3</v>
      </c>
      <c r="BC53" s="28">
        <f t="shared" si="35"/>
        <v>-8.9013623001943376E-4</v>
      </c>
      <c r="BD53" s="29">
        <v>1.2E-2</v>
      </c>
      <c r="BE53" s="24">
        <v>0.01</v>
      </c>
      <c r="BF53" s="24">
        <f t="shared" si="36"/>
        <v>0.98205410848893659</v>
      </c>
      <c r="BG53" s="25">
        <f t="shared" si="37"/>
        <v>0.98503756273555376</v>
      </c>
    </row>
    <row r="54" spans="1:59" x14ac:dyDescent="0.4">
      <c r="A54" s="20">
        <v>49</v>
      </c>
      <c r="B54" s="134">
        <f>'HMI - 2025 Scale'!B57</f>
        <v>7.7371395954223014E-3</v>
      </c>
      <c r="C54" s="134">
        <f>'HMI - 2025 Scale'!C57</f>
        <v>1.1793292772202014E-2</v>
      </c>
      <c r="D54" s="72">
        <f t="shared" si="4"/>
        <v>0.92168120598096503</v>
      </c>
      <c r="E54" s="72">
        <f t="shared" si="5"/>
        <v>0.88288039072908553</v>
      </c>
      <c r="F54" s="28">
        <f t="shared" si="6"/>
        <v>-5.3077451770601081E-2</v>
      </c>
      <c r="G54" s="28">
        <f t="shared" si="7"/>
        <v>-9.2378627795354107E-2</v>
      </c>
      <c r="H54" s="23">
        <v>2.6874737472779679E-3</v>
      </c>
      <c r="I54" s="23">
        <v>2.6335979003248751E-3</v>
      </c>
      <c r="J54" s="72">
        <f t="shared" si="8"/>
        <v>0.97475865775156612</v>
      </c>
      <c r="K54" s="72">
        <f t="shared" si="9"/>
        <v>0.97525901852443964</v>
      </c>
      <c r="L54" s="28">
        <f t="shared" si="10"/>
        <v>2.0657908058635099E-2</v>
      </c>
      <c r="M54" s="28">
        <f t="shared" si="11"/>
        <v>2.2895855617508953E-2</v>
      </c>
      <c r="N54" s="23">
        <v>5.512515366370957E-3</v>
      </c>
      <c r="O54" s="23">
        <v>5.7257618417709405E-3</v>
      </c>
      <c r="P54" s="72">
        <f t="shared" si="12"/>
        <v>0.95410074969293102</v>
      </c>
      <c r="Q54" s="72">
        <f t="shared" si="13"/>
        <v>0.95236316290693068</v>
      </c>
      <c r="R54" s="28">
        <f t="shared" si="14"/>
        <v>-3.7678684651555217E-2</v>
      </c>
      <c r="S54" s="28">
        <f t="shared" si="15"/>
        <v>-3.273398039631914E-2</v>
      </c>
      <c r="T54" s="23">
        <v>1.1000000000000001E-3</v>
      </c>
      <c r="U54" s="23">
        <v>2E-3</v>
      </c>
      <c r="V54" s="24">
        <f t="shared" si="16"/>
        <v>0.99177943434448623</v>
      </c>
      <c r="W54" s="24">
        <f t="shared" si="17"/>
        <v>0.98509714330324982</v>
      </c>
      <c r="X54" s="28">
        <f t="shared" si="18"/>
        <v>3.8926490593641505E-3</v>
      </c>
      <c r="Y54" s="28">
        <f t="shared" si="19"/>
        <v>2.685835523620006E-3</v>
      </c>
      <c r="Z54" s="23">
        <v>1.8731937773883371E-3</v>
      </c>
      <c r="AA54" s="23">
        <v>2.7263093568261365E-3</v>
      </c>
      <c r="AB54" s="24">
        <f t="shared" si="38"/>
        <v>0.98788678528512208</v>
      </c>
      <c r="AC54" s="24">
        <f t="shared" si="39"/>
        <v>0.98241130777962982</v>
      </c>
      <c r="AD54" s="28">
        <f t="shared" si="20"/>
        <v>1.3449432023593388E-2</v>
      </c>
      <c r="AE54" s="28">
        <f t="shared" si="21"/>
        <v>2.5336573992837952E-3</v>
      </c>
      <c r="AF54" s="29">
        <v>4.6971244144630424E-3</v>
      </c>
      <c r="AG54" s="23">
        <v>3.6890987952749158E-3</v>
      </c>
      <c r="AH54" s="24">
        <f t="shared" si="22"/>
        <v>0.97443735326152869</v>
      </c>
      <c r="AI54" s="24">
        <f t="shared" si="23"/>
        <v>0.97987765038034602</v>
      </c>
      <c r="AJ54" s="28">
        <f t="shared" si="24"/>
        <v>2.8405901279926482E-3</v>
      </c>
      <c r="AK54" s="28">
        <f t="shared" si="25"/>
        <v>1.2266718912993246E-3</v>
      </c>
      <c r="AL54" s="29">
        <v>6.3827461467228265E-3</v>
      </c>
      <c r="AM54" s="24">
        <v>4.7841212828501128E-3</v>
      </c>
      <c r="AN54" s="24">
        <f t="shared" si="26"/>
        <v>0.97159676313353605</v>
      </c>
      <c r="AO54" s="24">
        <f t="shared" si="27"/>
        <v>0.9786509784890467</v>
      </c>
      <c r="AP54" s="28">
        <f t="shared" si="28"/>
        <v>3.3313390063399728E-3</v>
      </c>
      <c r="AQ54" s="28">
        <f t="shared" si="29"/>
        <v>7.7399171696612701E-4</v>
      </c>
      <c r="AR54" s="29">
        <v>9.1716898998013933E-3</v>
      </c>
      <c r="AS54" s="24">
        <v>6.3714435099612504E-3</v>
      </c>
      <c r="AT54" s="24">
        <f t="shared" si="30"/>
        <v>0.96826542412719607</v>
      </c>
      <c r="AU54" s="24">
        <f t="shared" si="31"/>
        <v>0.97787698677208057</v>
      </c>
      <c r="AV54" s="28">
        <f t="shared" si="32"/>
        <v>-8.9628345499094264E-3</v>
      </c>
      <c r="AW54" s="28">
        <f t="shared" si="33"/>
        <v>-6.2704397334537587E-3</v>
      </c>
      <c r="AX54" s="29">
        <v>9.1716898998013933E-3</v>
      </c>
      <c r="AY54" s="24">
        <v>6.3714435099612504E-3</v>
      </c>
      <c r="AZ54" s="24">
        <f t="shared" si="2"/>
        <v>0.9772282586771055</v>
      </c>
      <c r="BA54" s="24">
        <f t="shared" si="3"/>
        <v>0.98414742650553433</v>
      </c>
      <c r="BB54" s="28">
        <f t="shared" si="34"/>
        <v>-4.8258498118310955E-3</v>
      </c>
      <c r="BC54" s="28">
        <f t="shared" si="35"/>
        <v>-8.9013623001943376E-4</v>
      </c>
      <c r="BD54" s="29">
        <v>1.2E-2</v>
      </c>
      <c r="BE54" s="24">
        <v>0.01</v>
      </c>
      <c r="BF54" s="24">
        <f t="shared" si="36"/>
        <v>0.98205410848893659</v>
      </c>
      <c r="BG54" s="25">
        <f t="shared" si="37"/>
        <v>0.98503756273555376</v>
      </c>
    </row>
    <row r="55" spans="1:59" x14ac:dyDescent="0.4">
      <c r="A55" s="20">
        <v>50</v>
      </c>
      <c r="B55" s="134">
        <f>'HMI - 2025 Scale'!B58</f>
        <v>9.074540570618116E-3</v>
      </c>
      <c r="C55" s="134">
        <f>'HMI - 2025 Scale'!C58</f>
        <v>1.1793292772202014E-2</v>
      </c>
      <c r="D55" s="72">
        <f t="shared" si="4"/>
        <v>0.90872057291105857</v>
      </c>
      <c r="E55" s="72">
        <f t="shared" si="5"/>
        <v>0.88288039072908553</v>
      </c>
      <c r="F55" s="28">
        <f t="shared" si="6"/>
        <v>-6.6038084840507549E-2</v>
      </c>
      <c r="G55" s="28">
        <f t="shared" si="7"/>
        <v>-9.2378627795354107E-2</v>
      </c>
      <c r="H55" s="23">
        <v>2.6874737472779679E-3</v>
      </c>
      <c r="I55" s="23">
        <v>2.6335979003248751E-3</v>
      </c>
      <c r="J55" s="72">
        <f t="shared" si="8"/>
        <v>0.97475865775156612</v>
      </c>
      <c r="K55" s="72">
        <f t="shared" si="9"/>
        <v>0.97525901852443964</v>
      </c>
      <c r="L55" s="28">
        <f t="shared" si="10"/>
        <v>2.0657908058635099E-2</v>
      </c>
      <c r="M55" s="28">
        <f t="shared" si="11"/>
        <v>2.2895855617508953E-2</v>
      </c>
      <c r="N55" s="23">
        <v>5.512515366370957E-3</v>
      </c>
      <c r="O55" s="23">
        <v>5.7257618417709405E-3</v>
      </c>
      <c r="P55" s="72">
        <f t="shared" si="12"/>
        <v>0.95410074969293102</v>
      </c>
      <c r="Q55" s="72">
        <f t="shared" si="13"/>
        <v>0.95236316290693068</v>
      </c>
      <c r="R55" s="28">
        <f t="shared" si="14"/>
        <v>-3.7678684651555217E-2</v>
      </c>
      <c r="S55" s="28">
        <f t="shared" si="15"/>
        <v>-3.273398039631914E-2</v>
      </c>
      <c r="T55" s="23">
        <v>1.1000000000000001E-3</v>
      </c>
      <c r="U55" s="23">
        <v>2E-3</v>
      </c>
      <c r="V55" s="24">
        <f t="shared" si="16"/>
        <v>0.99177943434448623</v>
      </c>
      <c r="W55" s="24">
        <f t="shared" si="17"/>
        <v>0.98509714330324982</v>
      </c>
      <c r="X55" s="28">
        <f t="shared" si="18"/>
        <v>3.8926490593641505E-3</v>
      </c>
      <c r="Y55" s="28">
        <f t="shared" si="19"/>
        <v>2.685835523620006E-3</v>
      </c>
      <c r="Z55" s="23">
        <v>1.8731937773883371E-3</v>
      </c>
      <c r="AA55" s="23">
        <v>2.7263093568261365E-3</v>
      </c>
      <c r="AB55" s="24">
        <f t="shared" si="38"/>
        <v>0.98788678528512208</v>
      </c>
      <c r="AC55" s="24">
        <f t="shared" si="39"/>
        <v>0.98241130777962982</v>
      </c>
      <c r="AD55" s="28">
        <f t="shared" si="20"/>
        <v>1.3449432023593388E-2</v>
      </c>
      <c r="AE55" s="28">
        <f t="shared" si="21"/>
        <v>2.5336573992837952E-3</v>
      </c>
      <c r="AF55" s="29">
        <v>4.6971244144630424E-3</v>
      </c>
      <c r="AG55" s="23">
        <v>3.6890987952749158E-3</v>
      </c>
      <c r="AH55" s="24">
        <f t="shared" si="22"/>
        <v>0.97443735326152869</v>
      </c>
      <c r="AI55" s="24">
        <f t="shared" si="23"/>
        <v>0.97987765038034602</v>
      </c>
      <c r="AJ55" s="28">
        <f t="shared" si="24"/>
        <v>2.8405901279926482E-3</v>
      </c>
      <c r="AK55" s="28">
        <f t="shared" si="25"/>
        <v>1.2266718912993246E-3</v>
      </c>
      <c r="AL55" s="29">
        <v>6.3827461467228265E-3</v>
      </c>
      <c r="AM55" s="24">
        <v>4.7841212828501128E-3</v>
      </c>
      <c r="AN55" s="24">
        <f t="shared" si="26"/>
        <v>0.97159676313353605</v>
      </c>
      <c r="AO55" s="24">
        <f t="shared" si="27"/>
        <v>0.9786509784890467</v>
      </c>
      <c r="AP55" s="28">
        <f t="shared" si="28"/>
        <v>3.3313390063399728E-3</v>
      </c>
      <c r="AQ55" s="28">
        <f t="shared" si="29"/>
        <v>7.7399171696612701E-4</v>
      </c>
      <c r="AR55" s="29">
        <v>9.1716898998013933E-3</v>
      </c>
      <c r="AS55" s="24">
        <v>6.3714435099612504E-3</v>
      </c>
      <c r="AT55" s="24">
        <f t="shared" si="30"/>
        <v>0.96826542412719607</v>
      </c>
      <c r="AU55" s="24">
        <f t="shared" si="31"/>
        <v>0.97787698677208057</v>
      </c>
      <c r="AV55" s="28">
        <f t="shared" si="32"/>
        <v>-8.9628345499094264E-3</v>
      </c>
      <c r="AW55" s="28">
        <f t="shared" si="33"/>
        <v>-6.2704397334537587E-3</v>
      </c>
      <c r="AX55" s="29">
        <v>9.1716898998013933E-3</v>
      </c>
      <c r="AY55" s="24">
        <v>6.3714435099612504E-3</v>
      </c>
      <c r="AZ55" s="24">
        <f t="shared" si="2"/>
        <v>0.9772282586771055</v>
      </c>
      <c r="BA55" s="24">
        <f t="shared" si="3"/>
        <v>0.98414742650553433</v>
      </c>
      <c r="BB55" s="28">
        <f t="shared" si="34"/>
        <v>-4.8258498118310955E-3</v>
      </c>
      <c r="BC55" s="28">
        <f t="shared" si="35"/>
        <v>-8.9013623001943376E-4</v>
      </c>
      <c r="BD55" s="29">
        <v>1.2E-2</v>
      </c>
      <c r="BE55" s="24">
        <v>0.01</v>
      </c>
      <c r="BF55" s="24">
        <f t="shared" si="36"/>
        <v>0.98205410848893659</v>
      </c>
      <c r="BG55" s="25">
        <f t="shared" si="37"/>
        <v>0.98503756273555376</v>
      </c>
    </row>
    <row r="56" spans="1:59" x14ac:dyDescent="0.4">
      <c r="A56" s="20">
        <v>51</v>
      </c>
      <c r="B56" s="134">
        <f>'HMI - 2025 Scale'!B59</f>
        <v>9.074540570618116E-3</v>
      </c>
      <c r="C56" s="134">
        <f>'HMI - 2025 Scale'!C59</f>
        <v>1.1793292772202014E-2</v>
      </c>
      <c r="D56" s="72">
        <f t="shared" si="4"/>
        <v>0.90872057291105857</v>
      </c>
      <c r="E56" s="72">
        <f t="shared" si="5"/>
        <v>0.88288039072908553</v>
      </c>
      <c r="F56" s="28">
        <f t="shared" si="6"/>
        <v>-6.6038084840507549E-2</v>
      </c>
      <c r="G56" s="28">
        <f t="shared" si="7"/>
        <v>-9.2378627795354107E-2</v>
      </c>
      <c r="H56" s="23">
        <v>2.6874737472779679E-3</v>
      </c>
      <c r="I56" s="23">
        <v>2.6335979003248751E-3</v>
      </c>
      <c r="J56" s="72">
        <f t="shared" si="8"/>
        <v>0.97475865775156612</v>
      </c>
      <c r="K56" s="72">
        <f t="shared" si="9"/>
        <v>0.97525901852443964</v>
      </c>
      <c r="L56" s="28">
        <f t="shared" si="10"/>
        <v>2.0657908058635099E-2</v>
      </c>
      <c r="M56" s="28">
        <f t="shared" si="11"/>
        <v>2.2895855617508953E-2</v>
      </c>
      <c r="N56" s="23">
        <v>5.512515366370957E-3</v>
      </c>
      <c r="O56" s="23">
        <v>5.7257618417709405E-3</v>
      </c>
      <c r="P56" s="72">
        <f t="shared" si="12"/>
        <v>0.95410074969293102</v>
      </c>
      <c r="Q56" s="72">
        <f t="shared" si="13"/>
        <v>0.95236316290693068</v>
      </c>
      <c r="R56" s="28">
        <f t="shared" si="14"/>
        <v>-3.7678684651555217E-2</v>
      </c>
      <c r="S56" s="28">
        <f t="shared" si="15"/>
        <v>-3.273398039631914E-2</v>
      </c>
      <c r="T56" s="23">
        <v>1.1000000000000001E-3</v>
      </c>
      <c r="U56" s="23">
        <v>2E-3</v>
      </c>
      <c r="V56" s="24">
        <f t="shared" si="16"/>
        <v>0.99177943434448623</v>
      </c>
      <c r="W56" s="24">
        <f t="shared" si="17"/>
        <v>0.98509714330324982</v>
      </c>
      <c r="X56" s="28">
        <f t="shared" si="18"/>
        <v>3.8926490593641505E-3</v>
      </c>
      <c r="Y56" s="28">
        <f t="shared" si="19"/>
        <v>2.685835523620006E-3</v>
      </c>
      <c r="Z56" s="23">
        <v>1.8731937773883371E-3</v>
      </c>
      <c r="AA56" s="23">
        <v>2.7263093568261365E-3</v>
      </c>
      <c r="AB56" s="24">
        <f t="shared" si="38"/>
        <v>0.98788678528512208</v>
      </c>
      <c r="AC56" s="24">
        <f t="shared" si="39"/>
        <v>0.98241130777962982</v>
      </c>
      <c r="AD56" s="28">
        <f t="shared" si="20"/>
        <v>1.3449432023593388E-2</v>
      </c>
      <c r="AE56" s="28">
        <f t="shared" si="21"/>
        <v>2.5336573992837952E-3</v>
      </c>
      <c r="AF56" s="29">
        <v>4.6971244144630424E-3</v>
      </c>
      <c r="AG56" s="23">
        <v>3.6890987952749158E-3</v>
      </c>
      <c r="AH56" s="24">
        <f t="shared" si="22"/>
        <v>0.97443735326152869</v>
      </c>
      <c r="AI56" s="24">
        <f t="shared" si="23"/>
        <v>0.97987765038034602</v>
      </c>
      <c r="AJ56" s="28">
        <f t="shared" si="24"/>
        <v>2.8405901279926482E-3</v>
      </c>
      <c r="AK56" s="28">
        <f t="shared" si="25"/>
        <v>1.2266718912993246E-3</v>
      </c>
      <c r="AL56" s="29">
        <v>6.3827461467228265E-3</v>
      </c>
      <c r="AM56" s="24">
        <v>4.7841212828501128E-3</v>
      </c>
      <c r="AN56" s="24">
        <f t="shared" si="26"/>
        <v>0.97159676313353605</v>
      </c>
      <c r="AO56" s="24">
        <f t="shared" si="27"/>
        <v>0.9786509784890467</v>
      </c>
      <c r="AP56" s="28">
        <f t="shared" si="28"/>
        <v>3.3313390063399728E-3</v>
      </c>
      <c r="AQ56" s="28">
        <f t="shared" si="29"/>
        <v>7.7399171696612701E-4</v>
      </c>
      <c r="AR56" s="29">
        <v>9.1716898998013933E-3</v>
      </c>
      <c r="AS56" s="24">
        <v>6.3714435099612504E-3</v>
      </c>
      <c r="AT56" s="24">
        <f t="shared" si="30"/>
        <v>0.96826542412719607</v>
      </c>
      <c r="AU56" s="24">
        <f t="shared" si="31"/>
        <v>0.97787698677208057</v>
      </c>
      <c r="AV56" s="28">
        <f t="shared" si="32"/>
        <v>-8.9628345499094264E-3</v>
      </c>
      <c r="AW56" s="28">
        <f t="shared" si="33"/>
        <v>-6.2704397334537587E-3</v>
      </c>
      <c r="AX56" s="29">
        <v>9.1716898998013933E-3</v>
      </c>
      <c r="AY56" s="24">
        <v>6.3714435099612504E-3</v>
      </c>
      <c r="AZ56" s="24">
        <f t="shared" si="2"/>
        <v>0.9772282586771055</v>
      </c>
      <c r="BA56" s="24">
        <f t="shared" si="3"/>
        <v>0.98414742650553433</v>
      </c>
      <c r="BB56" s="28">
        <f t="shared" si="34"/>
        <v>-4.8258498118310955E-3</v>
      </c>
      <c r="BC56" s="28">
        <f t="shared" si="35"/>
        <v>-8.9013623001943376E-4</v>
      </c>
      <c r="BD56" s="29">
        <v>1.2E-2</v>
      </c>
      <c r="BE56" s="24">
        <v>0.01</v>
      </c>
      <c r="BF56" s="24">
        <f t="shared" si="36"/>
        <v>0.98205410848893659</v>
      </c>
      <c r="BG56" s="25">
        <f t="shared" si="37"/>
        <v>0.98503756273555376</v>
      </c>
    </row>
    <row r="57" spans="1:59" x14ac:dyDescent="0.4">
      <c r="A57" s="20">
        <v>52</v>
      </c>
      <c r="B57" s="134">
        <f>'HMI - 2025 Scale'!B60</f>
        <v>9.074540570618116E-3</v>
      </c>
      <c r="C57" s="134">
        <f>'HMI - 2025 Scale'!C60</f>
        <v>1.1793292772202014E-2</v>
      </c>
      <c r="D57" s="72">
        <f t="shared" si="4"/>
        <v>0.90872057291105857</v>
      </c>
      <c r="E57" s="72">
        <f t="shared" si="5"/>
        <v>0.88288039072908553</v>
      </c>
      <c r="F57" s="28">
        <f t="shared" si="6"/>
        <v>-6.6038084840507549E-2</v>
      </c>
      <c r="G57" s="28">
        <f t="shared" si="7"/>
        <v>-9.2378627795354107E-2</v>
      </c>
      <c r="H57" s="23">
        <v>2.6874737472779679E-3</v>
      </c>
      <c r="I57" s="23">
        <v>2.6335979003248751E-3</v>
      </c>
      <c r="J57" s="72">
        <f t="shared" si="8"/>
        <v>0.97475865775156612</v>
      </c>
      <c r="K57" s="72">
        <f t="shared" si="9"/>
        <v>0.97525901852443964</v>
      </c>
      <c r="L57" s="28">
        <f t="shared" si="10"/>
        <v>2.0657908058635099E-2</v>
      </c>
      <c r="M57" s="28">
        <f t="shared" si="11"/>
        <v>2.2895855617508953E-2</v>
      </c>
      <c r="N57" s="23">
        <v>5.512515366370957E-3</v>
      </c>
      <c r="O57" s="23">
        <v>5.7257618417709405E-3</v>
      </c>
      <c r="P57" s="72">
        <f t="shared" si="12"/>
        <v>0.95410074969293102</v>
      </c>
      <c r="Q57" s="72">
        <f t="shared" si="13"/>
        <v>0.95236316290693068</v>
      </c>
      <c r="R57" s="28">
        <f t="shared" si="14"/>
        <v>-3.7678684651555217E-2</v>
      </c>
      <c r="S57" s="28">
        <f t="shared" si="15"/>
        <v>-3.273398039631914E-2</v>
      </c>
      <c r="T57" s="23">
        <v>1.1000000000000001E-3</v>
      </c>
      <c r="U57" s="23">
        <v>2E-3</v>
      </c>
      <c r="V57" s="24">
        <f t="shared" si="16"/>
        <v>0.99177943434448623</v>
      </c>
      <c r="W57" s="24">
        <f t="shared" si="17"/>
        <v>0.98509714330324982</v>
      </c>
      <c r="X57" s="28">
        <f t="shared" si="18"/>
        <v>3.8926490593641505E-3</v>
      </c>
      <c r="Y57" s="28">
        <f t="shared" si="19"/>
        <v>2.685835523620006E-3</v>
      </c>
      <c r="Z57" s="23">
        <v>1.8731937773883371E-3</v>
      </c>
      <c r="AA57" s="23">
        <v>2.7263093568261365E-3</v>
      </c>
      <c r="AB57" s="24">
        <f t="shared" si="38"/>
        <v>0.98788678528512208</v>
      </c>
      <c r="AC57" s="24">
        <f t="shared" si="39"/>
        <v>0.98241130777962982</v>
      </c>
      <c r="AD57" s="28">
        <f t="shared" si="20"/>
        <v>1.3449432023593388E-2</v>
      </c>
      <c r="AE57" s="28">
        <f t="shared" si="21"/>
        <v>2.5336573992837952E-3</v>
      </c>
      <c r="AF57" s="29">
        <v>4.6971244144630424E-3</v>
      </c>
      <c r="AG57" s="23">
        <v>3.6890987952749158E-3</v>
      </c>
      <c r="AH57" s="24">
        <f t="shared" si="22"/>
        <v>0.97443735326152869</v>
      </c>
      <c r="AI57" s="24">
        <f t="shared" si="23"/>
        <v>0.97987765038034602</v>
      </c>
      <c r="AJ57" s="28">
        <f t="shared" si="24"/>
        <v>2.8405901279926482E-3</v>
      </c>
      <c r="AK57" s="28">
        <f t="shared" si="25"/>
        <v>1.2266718912993246E-3</v>
      </c>
      <c r="AL57" s="29">
        <v>6.3827461467228265E-3</v>
      </c>
      <c r="AM57" s="24">
        <v>4.7841212828501128E-3</v>
      </c>
      <c r="AN57" s="24">
        <f t="shared" si="26"/>
        <v>0.97159676313353605</v>
      </c>
      <c r="AO57" s="24">
        <f t="shared" si="27"/>
        <v>0.9786509784890467</v>
      </c>
      <c r="AP57" s="28">
        <f t="shared" si="28"/>
        <v>3.3313390063399728E-3</v>
      </c>
      <c r="AQ57" s="28">
        <f t="shared" si="29"/>
        <v>7.7399171696612701E-4</v>
      </c>
      <c r="AR57" s="29">
        <v>9.1716898998013933E-3</v>
      </c>
      <c r="AS57" s="24">
        <v>6.3714435099612504E-3</v>
      </c>
      <c r="AT57" s="24">
        <f t="shared" si="30"/>
        <v>0.96826542412719607</v>
      </c>
      <c r="AU57" s="24">
        <f t="shared" si="31"/>
        <v>0.97787698677208057</v>
      </c>
      <c r="AV57" s="28">
        <f t="shared" si="32"/>
        <v>-8.9628345499094264E-3</v>
      </c>
      <c r="AW57" s="28">
        <f t="shared" si="33"/>
        <v>-6.2704397334537587E-3</v>
      </c>
      <c r="AX57" s="29">
        <v>9.1716898998013933E-3</v>
      </c>
      <c r="AY57" s="24">
        <v>6.3714435099612504E-3</v>
      </c>
      <c r="AZ57" s="24">
        <f t="shared" si="2"/>
        <v>0.9772282586771055</v>
      </c>
      <c r="BA57" s="24">
        <f t="shared" si="3"/>
        <v>0.98414742650553433</v>
      </c>
      <c r="BB57" s="28">
        <f t="shared" si="34"/>
        <v>-4.8258498118310955E-3</v>
      </c>
      <c r="BC57" s="28">
        <f t="shared" si="35"/>
        <v>-8.9013623001943376E-4</v>
      </c>
      <c r="BD57" s="29">
        <v>1.2E-2</v>
      </c>
      <c r="BE57" s="24">
        <v>0.01</v>
      </c>
      <c r="BF57" s="24">
        <f t="shared" si="36"/>
        <v>0.98205410848893659</v>
      </c>
      <c r="BG57" s="25">
        <f t="shared" si="37"/>
        <v>0.98503756273555376</v>
      </c>
    </row>
    <row r="58" spans="1:59" x14ac:dyDescent="0.4">
      <c r="A58" s="20">
        <v>53</v>
      </c>
      <c r="B58" s="134">
        <f>'HMI - 2025 Scale'!B61</f>
        <v>9.074540570618116E-3</v>
      </c>
      <c r="C58" s="134">
        <f>'HMI - 2025 Scale'!C61</f>
        <v>1.1793292772202014E-2</v>
      </c>
      <c r="D58" s="72">
        <f t="shared" si="4"/>
        <v>0.90872057291105857</v>
      </c>
      <c r="E58" s="72">
        <f t="shared" si="5"/>
        <v>0.88288039072908553</v>
      </c>
      <c r="F58" s="28">
        <f t="shared" si="6"/>
        <v>-6.6038084840507549E-2</v>
      </c>
      <c r="G58" s="28">
        <f t="shared" si="7"/>
        <v>-9.2378627795354107E-2</v>
      </c>
      <c r="H58" s="23">
        <v>2.6874737472779679E-3</v>
      </c>
      <c r="I58" s="23">
        <v>2.6335979003248751E-3</v>
      </c>
      <c r="J58" s="72">
        <f t="shared" si="8"/>
        <v>0.97475865775156612</v>
      </c>
      <c r="K58" s="72">
        <f t="shared" si="9"/>
        <v>0.97525901852443964</v>
      </c>
      <c r="L58" s="28">
        <f t="shared" si="10"/>
        <v>2.0657908058635099E-2</v>
      </c>
      <c r="M58" s="28">
        <f t="shared" si="11"/>
        <v>2.2895855617508953E-2</v>
      </c>
      <c r="N58" s="23">
        <v>5.512515366370957E-3</v>
      </c>
      <c r="O58" s="23">
        <v>5.7257618417709405E-3</v>
      </c>
      <c r="P58" s="72">
        <f t="shared" si="12"/>
        <v>0.95410074969293102</v>
      </c>
      <c r="Q58" s="72">
        <f t="shared" si="13"/>
        <v>0.95236316290693068</v>
      </c>
      <c r="R58" s="28">
        <f t="shared" si="14"/>
        <v>-3.7678684651555217E-2</v>
      </c>
      <c r="S58" s="28">
        <f t="shared" si="15"/>
        <v>-3.273398039631914E-2</v>
      </c>
      <c r="T58" s="23">
        <v>1.1000000000000001E-3</v>
      </c>
      <c r="U58" s="23">
        <v>2E-3</v>
      </c>
      <c r="V58" s="24">
        <f t="shared" si="16"/>
        <v>0.99177943434448623</v>
      </c>
      <c r="W58" s="24">
        <f t="shared" si="17"/>
        <v>0.98509714330324982</v>
      </c>
      <c r="X58" s="28">
        <f t="shared" si="18"/>
        <v>3.8926490593641505E-3</v>
      </c>
      <c r="Y58" s="28">
        <f t="shared" si="19"/>
        <v>2.685835523620006E-3</v>
      </c>
      <c r="Z58" s="23">
        <v>1.8731937773883371E-3</v>
      </c>
      <c r="AA58" s="23">
        <v>2.7263093568261365E-3</v>
      </c>
      <c r="AB58" s="24">
        <f t="shared" si="38"/>
        <v>0.98788678528512208</v>
      </c>
      <c r="AC58" s="24">
        <f t="shared" si="39"/>
        <v>0.98241130777962982</v>
      </c>
      <c r="AD58" s="28">
        <f t="shared" si="20"/>
        <v>1.3449432023593388E-2</v>
      </c>
      <c r="AE58" s="28">
        <f t="shared" si="21"/>
        <v>2.5336573992837952E-3</v>
      </c>
      <c r="AF58" s="29">
        <v>4.6971244144630424E-3</v>
      </c>
      <c r="AG58" s="23">
        <v>3.6890987952749158E-3</v>
      </c>
      <c r="AH58" s="24">
        <f t="shared" si="22"/>
        <v>0.97443735326152869</v>
      </c>
      <c r="AI58" s="24">
        <f t="shared" si="23"/>
        <v>0.97987765038034602</v>
      </c>
      <c r="AJ58" s="28">
        <f t="shared" si="24"/>
        <v>2.8405901279926482E-3</v>
      </c>
      <c r="AK58" s="28">
        <f t="shared" si="25"/>
        <v>1.2266718912993246E-3</v>
      </c>
      <c r="AL58" s="29">
        <v>6.3827461467228265E-3</v>
      </c>
      <c r="AM58" s="24">
        <v>4.7841212828501128E-3</v>
      </c>
      <c r="AN58" s="24">
        <f t="shared" si="26"/>
        <v>0.97159676313353605</v>
      </c>
      <c r="AO58" s="24">
        <f t="shared" si="27"/>
        <v>0.9786509784890467</v>
      </c>
      <c r="AP58" s="28">
        <f t="shared" si="28"/>
        <v>3.3313390063399728E-3</v>
      </c>
      <c r="AQ58" s="28">
        <f t="shared" si="29"/>
        <v>7.7399171696612701E-4</v>
      </c>
      <c r="AR58" s="29">
        <v>9.1716898998013933E-3</v>
      </c>
      <c r="AS58" s="24">
        <v>6.3714435099612504E-3</v>
      </c>
      <c r="AT58" s="24">
        <f t="shared" si="30"/>
        <v>0.96826542412719607</v>
      </c>
      <c r="AU58" s="24">
        <f t="shared" si="31"/>
        <v>0.97787698677208057</v>
      </c>
      <c r="AV58" s="28">
        <f t="shared" si="32"/>
        <v>-8.9628345499094264E-3</v>
      </c>
      <c r="AW58" s="28">
        <f t="shared" si="33"/>
        <v>-6.2704397334537587E-3</v>
      </c>
      <c r="AX58" s="29">
        <v>9.1716898998013933E-3</v>
      </c>
      <c r="AY58" s="24">
        <v>6.3714435099612504E-3</v>
      </c>
      <c r="AZ58" s="24">
        <f t="shared" si="2"/>
        <v>0.9772282586771055</v>
      </c>
      <c r="BA58" s="24">
        <f t="shared" si="3"/>
        <v>0.98414742650553433</v>
      </c>
      <c r="BB58" s="28">
        <f t="shared" si="34"/>
        <v>-4.8258498118310955E-3</v>
      </c>
      <c r="BC58" s="28">
        <f t="shared" si="35"/>
        <v>-8.9013623001943376E-4</v>
      </c>
      <c r="BD58" s="29">
        <v>1.2E-2</v>
      </c>
      <c r="BE58" s="24">
        <v>0.01</v>
      </c>
      <c r="BF58" s="24">
        <f t="shared" si="36"/>
        <v>0.98205410848893659</v>
      </c>
      <c r="BG58" s="25">
        <f t="shared" si="37"/>
        <v>0.98503756273555376</v>
      </c>
    </row>
    <row r="59" spans="1:59" x14ac:dyDescent="0.4">
      <c r="A59" s="20">
        <v>54</v>
      </c>
      <c r="B59" s="134">
        <f>'HMI - 2025 Scale'!B62</f>
        <v>9.074540570618116E-3</v>
      </c>
      <c r="C59" s="134">
        <f>'HMI - 2025 Scale'!C62</f>
        <v>1.1793292772202014E-2</v>
      </c>
      <c r="D59" s="72">
        <f t="shared" si="4"/>
        <v>0.90872057291105857</v>
      </c>
      <c r="E59" s="72">
        <f t="shared" si="5"/>
        <v>0.88288039072908553</v>
      </c>
      <c r="F59" s="28">
        <f t="shared" si="6"/>
        <v>-6.6038084840507549E-2</v>
      </c>
      <c r="G59" s="28">
        <f t="shared" si="7"/>
        <v>-9.2378627795354107E-2</v>
      </c>
      <c r="H59" s="23">
        <v>2.6874737472779679E-3</v>
      </c>
      <c r="I59" s="23">
        <v>2.6335979003248751E-3</v>
      </c>
      <c r="J59" s="72">
        <f t="shared" si="8"/>
        <v>0.97475865775156612</v>
      </c>
      <c r="K59" s="72">
        <f t="shared" si="9"/>
        <v>0.97525901852443964</v>
      </c>
      <c r="L59" s="28">
        <f t="shared" si="10"/>
        <v>2.0657908058635099E-2</v>
      </c>
      <c r="M59" s="28">
        <f t="shared" si="11"/>
        <v>2.2895855617508953E-2</v>
      </c>
      <c r="N59" s="23">
        <v>5.512515366370957E-3</v>
      </c>
      <c r="O59" s="23">
        <v>5.7257618417709405E-3</v>
      </c>
      <c r="P59" s="72">
        <f t="shared" si="12"/>
        <v>0.95410074969293102</v>
      </c>
      <c r="Q59" s="72">
        <f t="shared" si="13"/>
        <v>0.95236316290693068</v>
      </c>
      <c r="R59" s="28">
        <f t="shared" si="14"/>
        <v>-3.7678684651555217E-2</v>
      </c>
      <c r="S59" s="28">
        <f t="shared" si="15"/>
        <v>-3.273398039631914E-2</v>
      </c>
      <c r="T59" s="23">
        <v>1.1000000000000001E-3</v>
      </c>
      <c r="U59" s="23">
        <v>2E-3</v>
      </c>
      <c r="V59" s="24">
        <f t="shared" si="16"/>
        <v>0.99177943434448623</v>
      </c>
      <c r="W59" s="24">
        <f t="shared" si="17"/>
        <v>0.98509714330324982</v>
      </c>
      <c r="X59" s="28">
        <f t="shared" si="18"/>
        <v>3.8926490593641505E-3</v>
      </c>
      <c r="Y59" s="28">
        <f t="shared" si="19"/>
        <v>2.685835523620006E-3</v>
      </c>
      <c r="Z59" s="23">
        <v>1.8731937773883371E-3</v>
      </c>
      <c r="AA59" s="23">
        <v>2.7263093568261365E-3</v>
      </c>
      <c r="AB59" s="24">
        <f t="shared" si="38"/>
        <v>0.98788678528512208</v>
      </c>
      <c r="AC59" s="24">
        <f t="shared" si="39"/>
        <v>0.98241130777962982</v>
      </c>
      <c r="AD59" s="28">
        <f t="shared" si="20"/>
        <v>1.3449432023593388E-2</v>
      </c>
      <c r="AE59" s="28">
        <f t="shared" si="21"/>
        <v>2.5336573992837952E-3</v>
      </c>
      <c r="AF59" s="29">
        <v>4.6971244144630424E-3</v>
      </c>
      <c r="AG59" s="23">
        <v>3.6890987952749158E-3</v>
      </c>
      <c r="AH59" s="24">
        <f t="shared" si="22"/>
        <v>0.97443735326152869</v>
      </c>
      <c r="AI59" s="24">
        <f t="shared" si="23"/>
        <v>0.97987765038034602</v>
      </c>
      <c r="AJ59" s="28">
        <f t="shared" si="24"/>
        <v>2.8405901279926482E-3</v>
      </c>
      <c r="AK59" s="28">
        <f t="shared" si="25"/>
        <v>1.2266718912993246E-3</v>
      </c>
      <c r="AL59" s="29">
        <v>6.3827461467228265E-3</v>
      </c>
      <c r="AM59" s="24">
        <v>4.7841212828501128E-3</v>
      </c>
      <c r="AN59" s="24">
        <f t="shared" si="26"/>
        <v>0.97159676313353605</v>
      </c>
      <c r="AO59" s="24">
        <f t="shared" si="27"/>
        <v>0.9786509784890467</v>
      </c>
      <c r="AP59" s="28">
        <f t="shared" si="28"/>
        <v>3.3313390063399728E-3</v>
      </c>
      <c r="AQ59" s="28">
        <f t="shared" si="29"/>
        <v>7.7399171696612701E-4</v>
      </c>
      <c r="AR59" s="29">
        <v>9.1716898998013933E-3</v>
      </c>
      <c r="AS59" s="24">
        <v>6.3714435099612504E-3</v>
      </c>
      <c r="AT59" s="24">
        <f t="shared" si="30"/>
        <v>0.96826542412719607</v>
      </c>
      <c r="AU59" s="24">
        <f t="shared" si="31"/>
        <v>0.97787698677208057</v>
      </c>
      <c r="AV59" s="28">
        <f t="shared" si="32"/>
        <v>-8.9628345499094264E-3</v>
      </c>
      <c r="AW59" s="28">
        <f t="shared" si="33"/>
        <v>-6.2704397334537587E-3</v>
      </c>
      <c r="AX59" s="29">
        <v>9.1716898998013933E-3</v>
      </c>
      <c r="AY59" s="24">
        <v>6.3714435099612504E-3</v>
      </c>
      <c r="AZ59" s="24">
        <f t="shared" si="2"/>
        <v>0.9772282586771055</v>
      </c>
      <c r="BA59" s="24">
        <f t="shared" si="3"/>
        <v>0.98414742650553433</v>
      </c>
      <c r="BB59" s="28">
        <f t="shared" si="34"/>
        <v>-4.8258498118310955E-3</v>
      </c>
      <c r="BC59" s="28">
        <f t="shared" si="35"/>
        <v>-8.9013623001943376E-4</v>
      </c>
      <c r="BD59" s="29">
        <v>1.2E-2</v>
      </c>
      <c r="BE59" s="24">
        <v>0.01</v>
      </c>
      <c r="BF59" s="24">
        <f t="shared" si="36"/>
        <v>0.98205410848893659</v>
      </c>
      <c r="BG59" s="25">
        <f t="shared" si="37"/>
        <v>0.98503756273555376</v>
      </c>
    </row>
    <row r="60" spans="1:59" x14ac:dyDescent="0.4">
      <c r="A60" s="20">
        <v>55</v>
      </c>
      <c r="B60" s="134">
        <f>'HMI - 2025 Scale'!B63</f>
        <v>9.074540570618116E-3</v>
      </c>
      <c r="C60" s="134">
        <f>'HMI - 2025 Scale'!C63</f>
        <v>1.1793292772202014E-2</v>
      </c>
      <c r="D60" s="72">
        <f t="shared" si="4"/>
        <v>0.90872057291105857</v>
      </c>
      <c r="E60" s="72">
        <f t="shared" si="5"/>
        <v>0.88288039072908553</v>
      </c>
      <c r="F60" s="28">
        <f t="shared" si="6"/>
        <v>-6.6038084840507549E-2</v>
      </c>
      <c r="G60" s="28">
        <f t="shared" si="7"/>
        <v>-9.2378627795354107E-2</v>
      </c>
      <c r="H60" s="23">
        <v>2.6874737472779679E-3</v>
      </c>
      <c r="I60" s="23">
        <v>2.6335979003248751E-3</v>
      </c>
      <c r="J60" s="72">
        <f t="shared" si="8"/>
        <v>0.97475865775156612</v>
      </c>
      <c r="K60" s="72">
        <f t="shared" si="9"/>
        <v>0.97525901852443964</v>
      </c>
      <c r="L60" s="28">
        <f t="shared" si="10"/>
        <v>2.0657908058635099E-2</v>
      </c>
      <c r="M60" s="28">
        <f t="shared" si="11"/>
        <v>2.2895855617508953E-2</v>
      </c>
      <c r="N60" s="23">
        <v>5.512515366370957E-3</v>
      </c>
      <c r="O60" s="23">
        <v>5.7257618417709405E-3</v>
      </c>
      <c r="P60" s="72">
        <f t="shared" si="12"/>
        <v>0.95410074969293102</v>
      </c>
      <c r="Q60" s="72">
        <f t="shared" si="13"/>
        <v>0.95236316290693068</v>
      </c>
      <c r="R60" s="28">
        <f t="shared" si="14"/>
        <v>-3.7678684651555217E-2</v>
      </c>
      <c r="S60" s="28">
        <f t="shared" si="15"/>
        <v>-3.273398039631914E-2</v>
      </c>
      <c r="T60" s="23">
        <v>1.1000000000000001E-3</v>
      </c>
      <c r="U60" s="23">
        <v>2E-3</v>
      </c>
      <c r="V60" s="24">
        <f t="shared" si="16"/>
        <v>0.99177943434448623</v>
      </c>
      <c r="W60" s="24">
        <f t="shared" si="17"/>
        <v>0.98509714330324982</v>
      </c>
      <c r="X60" s="28">
        <f t="shared" si="18"/>
        <v>3.8926490593641505E-3</v>
      </c>
      <c r="Y60" s="28">
        <f t="shared" si="19"/>
        <v>2.685835523620006E-3</v>
      </c>
      <c r="Z60" s="23">
        <v>1.8731937773883371E-3</v>
      </c>
      <c r="AA60" s="23">
        <v>2.7263093568261365E-3</v>
      </c>
      <c r="AB60" s="24">
        <f t="shared" si="38"/>
        <v>0.98788678528512208</v>
      </c>
      <c r="AC60" s="24">
        <f t="shared" si="39"/>
        <v>0.98241130777962982</v>
      </c>
      <c r="AD60" s="28">
        <f t="shared" si="20"/>
        <v>1.3449432023593388E-2</v>
      </c>
      <c r="AE60" s="28">
        <f t="shared" si="21"/>
        <v>2.5336573992837952E-3</v>
      </c>
      <c r="AF60" s="29">
        <v>4.6971244144630424E-3</v>
      </c>
      <c r="AG60" s="23">
        <v>3.6890987952749158E-3</v>
      </c>
      <c r="AH60" s="24">
        <f t="shared" si="22"/>
        <v>0.97443735326152869</v>
      </c>
      <c r="AI60" s="24">
        <f t="shared" si="23"/>
        <v>0.97987765038034602</v>
      </c>
      <c r="AJ60" s="28">
        <f t="shared" si="24"/>
        <v>2.8405901279926482E-3</v>
      </c>
      <c r="AK60" s="28">
        <f t="shared" si="25"/>
        <v>1.2266718912993246E-3</v>
      </c>
      <c r="AL60" s="29">
        <v>6.3827461467228265E-3</v>
      </c>
      <c r="AM60" s="24">
        <v>4.7841212828501128E-3</v>
      </c>
      <c r="AN60" s="24">
        <f t="shared" si="26"/>
        <v>0.97159676313353605</v>
      </c>
      <c r="AO60" s="24">
        <f t="shared" si="27"/>
        <v>0.9786509784890467</v>
      </c>
      <c r="AP60" s="28">
        <f t="shared" si="28"/>
        <v>3.3313390063399728E-3</v>
      </c>
      <c r="AQ60" s="28">
        <f t="shared" si="29"/>
        <v>7.7399171696612701E-4</v>
      </c>
      <c r="AR60" s="29">
        <v>9.1716898998013933E-3</v>
      </c>
      <c r="AS60" s="24">
        <v>6.3714435099612504E-3</v>
      </c>
      <c r="AT60" s="24">
        <f t="shared" si="30"/>
        <v>0.96826542412719607</v>
      </c>
      <c r="AU60" s="24">
        <f t="shared" si="31"/>
        <v>0.97787698677208057</v>
      </c>
      <c r="AV60" s="28">
        <f t="shared" si="32"/>
        <v>-8.9628345499094264E-3</v>
      </c>
      <c r="AW60" s="28">
        <f t="shared" si="33"/>
        <v>-6.2704397334537587E-3</v>
      </c>
      <c r="AX60" s="29">
        <v>9.1716898998013933E-3</v>
      </c>
      <c r="AY60" s="24">
        <v>6.3714435099612504E-3</v>
      </c>
      <c r="AZ60" s="24">
        <f t="shared" si="2"/>
        <v>0.9772282586771055</v>
      </c>
      <c r="BA60" s="24">
        <f t="shared" si="3"/>
        <v>0.98414742650553433</v>
      </c>
      <c r="BB60" s="28">
        <f t="shared" si="34"/>
        <v>-4.8258498118310955E-3</v>
      </c>
      <c r="BC60" s="28">
        <f t="shared" si="35"/>
        <v>-8.9013623001943376E-4</v>
      </c>
      <c r="BD60" s="29">
        <v>1.2E-2</v>
      </c>
      <c r="BE60" s="24">
        <v>0.01</v>
      </c>
      <c r="BF60" s="24">
        <f t="shared" si="36"/>
        <v>0.98205410848893659</v>
      </c>
      <c r="BG60" s="25">
        <f t="shared" si="37"/>
        <v>0.98503756273555376</v>
      </c>
    </row>
    <row r="61" spans="1:59" x14ac:dyDescent="0.4">
      <c r="A61" s="20">
        <v>56</v>
      </c>
      <c r="B61" s="134">
        <f>'HMI - 2025 Scale'!B64</f>
        <v>9.074540570618116E-3</v>
      </c>
      <c r="C61" s="134">
        <f>'HMI - 2025 Scale'!C64</f>
        <v>1.1793292772202014E-2</v>
      </c>
      <c r="D61" s="72">
        <f t="shared" si="4"/>
        <v>0.90872057291105857</v>
      </c>
      <c r="E61" s="72">
        <f t="shared" si="5"/>
        <v>0.88288039072908553</v>
      </c>
      <c r="F61" s="28">
        <f t="shared" si="6"/>
        <v>-6.6038084840507549E-2</v>
      </c>
      <c r="G61" s="28">
        <f t="shared" si="7"/>
        <v>-9.2378627795354107E-2</v>
      </c>
      <c r="H61" s="23">
        <v>2.6874737472779679E-3</v>
      </c>
      <c r="I61" s="23">
        <v>2.6335979003248751E-3</v>
      </c>
      <c r="J61" s="72">
        <f t="shared" si="8"/>
        <v>0.97475865775156612</v>
      </c>
      <c r="K61" s="72">
        <f t="shared" si="9"/>
        <v>0.97525901852443964</v>
      </c>
      <c r="L61" s="28">
        <f t="shared" si="10"/>
        <v>2.0657908058635099E-2</v>
      </c>
      <c r="M61" s="28">
        <f t="shared" si="11"/>
        <v>2.2895855617508953E-2</v>
      </c>
      <c r="N61" s="23">
        <v>5.512515366370957E-3</v>
      </c>
      <c r="O61" s="23">
        <v>5.7257618417709405E-3</v>
      </c>
      <c r="P61" s="72">
        <f t="shared" si="12"/>
        <v>0.95410074969293102</v>
      </c>
      <c r="Q61" s="72">
        <f t="shared" si="13"/>
        <v>0.95236316290693068</v>
      </c>
      <c r="R61" s="28">
        <f t="shared" si="14"/>
        <v>-3.7678684651555217E-2</v>
      </c>
      <c r="S61" s="28">
        <f t="shared" si="15"/>
        <v>-3.273398039631914E-2</v>
      </c>
      <c r="T61" s="23">
        <v>1.1000000000000001E-3</v>
      </c>
      <c r="U61" s="23">
        <v>2E-3</v>
      </c>
      <c r="V61" s="24">
        <f t="shared" si="16"/>
        <v>0.99177943434448623</v>
      </c>
      <c r="W61" s="24">
        <f t="shared" si="17"/>
        <v>0.98509714330324982</v>
      </c>
      <c r="X61" s="28">
        <f t="shared" si="18"/>
        <v>3.8926490593641505E-3</v>
      </c>
      <c r="Y61" s="28">
        <f t="shared" si="19"/>
        <v>2.685835523620006E-3</v>
      </c>
      <c r="Z61" s="23">
        <v>1.8731937773883371E-3</v>
      </c>
      <c r="AA61" s="23">
        <v>2.7263093568261365E-3</v>
      </c>
      <c r="AB61" s="24">
        <f t="shared" si="38"/>
        <v>0.98788678528512208</v>
      </c>
      <c r="AC61" s="24">
        <f t="shared" si="39"/>
        <v>0.98241130777962982</v>
      </c>
      <c r="AD61" s="28">
        <f t="shared" si="20"/>
        <v>1.3449432023593388E-2</v>
      </c>
      <c r="AE61" s="28">
        <f t="shared" si="21"/>
        <v>2.5336573992837952E-3</v>
      </c>
      <c r="AF61" s="29">
        <v>4.6971244144630424E-3</v>
      </c>
      <c r="AG61" s="23">
        <v>3.6890987952749158E-3</v>
      </c>
      <c r="AH61" s="24">
        <f t="shared" si="22"/>
        <v>0.97443735326152869</v>
      </c>
      <c r="AI61" s="24">
        <f t="shared" si="23"/>
        <v>0.97987765038034602</v>
      </c>
      <c r="AJ61" s="28">
        <f t="shared" si="24"/>
        <v>2.8405901279926482E-3</v>
      </c>
      <c r="AK61" s="28">
        <f t="shared" si="25"/>
        <v>1.2266718912993246E-3</v>
      </c>
      <c r="AL61" s="29">
        <v>6.3827461467228265E-3</v>
      </c>
      <c r="AM61" s="24">
        <v>4.7841212828501128E-3</v>
      </c>
      <c r="AN61" s="24">
        <f t="shared" si="26"/>
        <v>0.97159676313353605</v>
      </c>
      <c r="AO61" s="24">
        <f t="shared" si="27"/>
        <v>0.9786509784890467</v>
      </c>
      <c r="AP61" s="28">
        <f t="shared" si="28"/>
        <v>3.3313390063399728E-3</v>
      </c>
      <c r="AQ61" s="28">
        <f t="shared" si="29"/>
        <v>7.7399171696612701E-4</v>
      </c>
      <c r="AR61" s="29">
        <v>9.1716898998013933E-3</v>
      </c>
      <c r="AS61" s="24">
        <v>6.3714435099612504E-3</v>
      </c>
      <c r="AT61" s="24">
        <f t="shared" si="30"/>
        <v>0.96826542412719607</v>
      </c>
      <c r="AU61" s="24">
        <f t="shared" si="31"/>
        <v>0.97787698677208057</v>
      </c>
      <c r="AV61" s="28">
        <f t="shared" si="32"/>
        <v>-8.9628345499094264E-3</v>
      </c>
      <c r="AW61" s="28">
        <f t="shared" si="33"/>
        <v>-6.2704397334537587E-3</v>
      </c>
      <c r="AX61" s="29">
        <v>9.1716898998013933E-3</v>
      </c>
      <c r="AY61" s="24">
        <v>6.3714435099612504E-3</v>
      </c>
      <c r="AZ61" s="24">
        <f t="shared" si="2"/>
        <v>0.9772282586771055</v>
      </c>
      <c r="BA61" s="24">
        <f t="shared" si="3"/>
        <v>0.98414742650553433</v>
      </c>
      <c r="BB61" s="28">
        <f t="shared" si="34"/>
        <v>-4.8258498118310955E-3</v>
      </c>
      <c r="BC61" s="28">
        <f t="shared" si="35"/>
        <v>-8.9013623001943376E-4</v>
      </c>
      <c r="BD61" s="29">
        <v>1.2E-2</v>
      </c>
      <c r="BE61" s="24">
        <v>0.01</v>
      </c>
      <c r="BF61" s="24">
        <f t="shared" si="36"/>
        <v>0.98205410848893659</v>
      </c>
      <c r="BG61" s="25">
        <f t="shared" si="37"/>
        <v>0.98503756273555376</v>
      </c>
    </row>
    <row r="62" spans="1:59" x14ac:dyDescent="0.4">
      <c r="A62" s="20">
        <v>57</v>
      </c>
      <c r="B62" s="134">
        <f>'HMI - 2025 Scale'!B65</f>
        <v>9.074540570618116E-3</v>
      </c>
      <c r="C62" s="134">
        <f>'HMI - 2025 Scale'!C65</f>
        <v>1.1793292772202014E-2</v>
      </c>
      <c r="D62" s="72">
        <f t="shared" si="4"/>
        <v>0.90872057291105857</v>
      </c>
      <c r="E62" s="72">
        <f t="shared" si="5"/>
        <v>0.88288039072908553</v>
      </c>
      <c r="F62" s="28">
        <f t="shared" si="6"/>
        <v>-6.6038084840507549E-2</v>
      </c>
      <c r="G62" s="28">
        <f t="shared" si="7"/>
        <v>-9.2378627795354107E-2</v>
      </c>
      <c r="H62" s="23">
        <v>2.6874737472779679E-3</v>
      </c>
      <c r="I62" s="23">
        <v>2.6335979003248751E-3</v>
      </c>
      <c r="J62" s="72">
        <f t="shared" si="8"/>
        <v>0.97475865775156612</v>
      </c>
      <c r="K62" s="72">
        <f t="shared" si="9"/>
        <v>0.97525901852443964</v>
      </c>
      <c r="L62" s="28">
        <f t="shared" si="10"/>
        <v>2.0657908058635099E-2</v>
      </c>
      <c r="M62" s="28">
        <f t="shared" si="11"/>
        <v>2.2895855617508953E-2</v>
      </c>
      <c r="N62" s="23">
        <v>5.512515366370957E-3</v>
      </c>
      <c r="O62" s="23">
        <v>5.7257618417709405E-3</v>
      </c>
      <c r="P62" s="72">
        <f t="shared" si="12"/>
        <v>0.95410074969293102</v>
      </c>
      <c r="Q62" s="72">
        <f t="shared" si="13"/>
        <v>0.95236316290693068</v>
      </c>
      <c r="R62" s="28">
        <f t="shared" si="14"/>
        <v>-3.7678684651555217E-2</v>
      </c>
      <c r="S62" s="28">
        <f t="shared" si="15"/>
        <v>-3.273398039631914E-2</v>
      </c>
      <c r="T62" s="23">
        <v>1.1000000000000001E-3</v>
      </c>
      <c r="U62" s="23">
        <v>2E-3</v>
      </c>
      <c r="V62" s="24">
        <f t="shared" si="16"/>
        <v>0.99177943434448623</v>
      </c>
      <c r="W62" s="24">
        <f t="shared" si="17"/>
        <v>0.98509714330324982</v>
      </c>
      <c r="X62" s="28">
        <f t="shared" si="18"/>
        <v>3.8926490593641505E-3</v>
      </c>
      <c r="Y62" s="28">
        <f t="shared" si="19"/>
        <v>2.685835523620006E-3</v>
      </c>
      <c r="Z62" s="23">
        <v>1.8731937773883371E-3</v>
      </c>
      <c r="AA62" s="23">
        <v>2.7263093568261365E-3</v>
      </c>
      <c r="AB62" s="24">
        <f t="shared" si="38"/>
        <v>0.98788678528512208</v>
      </c>
      <c r="AC62" s="24">
        <f t="shared" si="39"/>
        <v>0.98241130777962982</v>
      </c>
      <c r="AD62" s="28">
        <f t="shared" si="20"/>
        <v>1.3449432023593388E-2</v>
      </c>
      <c r="AE62" s="28">
        <f t="shared" si="21"/>
        <v>2.5336573992837952E-3</v>
      </c>
      <c r="AF62" s="29">
        <v>4.6971244144630424E-3</v>
      </c>
      <c r="AG62" s="23">
        <v>3.6890987952749158E-3</v>
      </c>
      <c r="AH62" s="24">
        <f t="shared" si="22"/>
        <v>0.97443735326152869</v>
      </c>
      <c r="AI62" s="24">
        <f t="shared" si="23"/>
        <v>0.97987765038034602</v>
      </c>
      <c r="AJ62" s="28">
        <f t="shared" si="24"/>
        <v>2.8405901279926482E-3</v>
      </c>
      <c r="AK62" s="28">
        <f t="shared" si="25"/>
        <v>1.2266718912993246E-3</v>
      </c>
      <c r="AL62" s="29">
        <v>6.3827461467228265E-3</v>
      </c>
      <c r="AM62" s="24">
        <v>4.7841212828501128E-3</v>
      </c>
      <c r="AN62" s="24">
        <f t="shared" si="26"/>
        <v>0.97159676313353605</v>
      </c>
      <c r="AO62" s="24">
        <f t="shared" si="27"/>
        <v>0.9786509784890467</v>
      </c>
      <c r="AP62" s="28">
        <f t="shared" si="28"/>
        <v>3.3313390063399728E-3</v>
      </c>
      <c r="AQ62" s="28">
        <f t="shared" si="29"/>
        <v>7.7399171696612701E-4</v>
      </c>
      <c r="AR62" s="29">
        <v>9.1716898998013933E-3</v>
      </c>
      <c r="AS62" s="24">
        <v>6.3714435099612504E-3</v>
      </c>
      <c r="AT62" s="24">
        <f t="shared" si="30"/>
        <v>0.96826542412719607</v>
      </c>
      <c r="AU62" s="24">
        <f t="shared" si="31"/>
        <v>0.97787698677208057</v>
      </c>
      <c r="AV62" s="28">
        <f t="shared" si="32"/>
        <v>-8.9628345499094264E-3</v>
      </c>
      <c r="AW62" s="28">
        <f t="shared" si="33"/>
        <v>-6.2704397334537587E-3</v>
      </c>
      <c r="AX62" s="29">
        <v>9.1716898998013933E-3</v>
      </c>
      <c r="AY62" s="24">
        <v>6.3714435099612504E-3</v>
      </c>
      <c r="AZ62" s="24">
        <f t="shared" si="2"/>
        <v>0.9772282586771055</v>
      </c>
      <c r="BA62" s="24">
        <f t="shared" si="3"/>
        <v>0.98414742650553433</v>
      </c>
      <c r="BB62" s="28">
        <f t="shared" si="34"/>
        <v>-4.8258498118310955E-3</v>
      </c>
      <c r="BC62" s="28">
        <f t="shared" si="35"/>
        <v>-8.9013623001943376E-4</v>
      </c>
      <c r="BD62" s="29">
        <v>1.2E-2</v>
      </c>
      <c r="BE62" s="24">
        <v>0.01</v>
      </c>
      <c r="BF62" s="24">
        <f t="shared" si="36"/>
        <v>0.98205410848893659</v>
      </c>
      <c r="BG62" s="25">
        <f t="shared" si="37"/>
        <v>0.98503756273555376</v>
      </c>
    </row>
    <row r="63" spans="1:59" x14ac:dyDescent="0.4">
      <c r="A63" s="20">
        <v>58</v>
      </c>
      <c r="B63" s="134">
        <f>'HMI - 2025 Scale'!B66</f>
        <v>9.074540570618116E-3</v>
      </c>
      <c r="C63" s="134">
        <f>'HMI - 2025 Scale'!C66</f>
        <v>1.1793292772202014E-2</v>
      </c>
      <c r="D63" s="72">
        <f t="shared" si="4"/>
        <v>0.90872057291105857</v>
      </c>
      <c r="E63" s="72">
        <f t="shared" si="5"/>
        <v>0.88288039072908553</v>
      </c>
      <c r="F63" s="28">
        <f t="shared" si="6"/>
        <v>-6.6038084840507549E-2</v>
      </c>
      <c r="G63" s="28">
        <f t="shared" si="7"/>
        <v>-9.2378627795354107E-2</v>
      </c>
      <c r="H63" s="23">
        <v>2.6874737472779679E-3</v>
      </c>
      <c r="I63" s="23">
        <v>2.6335979003248751E-3</v>
      </c>
      <c r="J63" s="72">
        <f t="shared" si="8"/>
        <v>0.97475865775156612</v>
      </c>
      <c r="K63" s="72">
        <f t="shared" si="9"/>
        <v>0.97525901852443964</v>
      </c>
      <c r="L63" s="28">
        <f t="shared" si="10"/>
        <v>2.0657908058635099E-2</v>
      </c>
      <c r="M63" s="28">
        <f t="shared" si="11"/>
        <v>2.2895855617508953E-2</v>
      </c>
      <c r="N63" s="23">
        <v>5.512515366370957E-3</v>
      </c>
      <c r="O63" s="23">
        <v>5.7257618417709405E-3</v>
      </c>
      <c r="P63" s="72">
        <f t="shared" si="12"/>
        <v>0.95410074969293102</v>
      </c>
      <c r="Q63" s="72">
        <f t="shared" si="13"/>
        <v>0.95236316290693068</v>
      </c>
      <c r="R63" s="28">
        <f t="shared" si="14"/>
        <v>-3.7678684651555217E-2</v>
      </c>
      <c r="S63" s="28">
        <f t="shared" si="15"/>
        <v>-3.273398039631914E-2</v>
      </c>
      <c r="T63" s="23">
        <v>1.1000000000000001E-3</v>
      </c>
      <c r="U63" s="23">
        <v>2E-3</v>
      </c>
      <c r="V63" s="24">
        <f t="shared" si="16"/>
        <v>0.99177943434448623</v>
      </c>
      <c r="W63" s="24">
        <f t="shared" si="17"/>
        <v>0.98509714330324982</v>
      </c>
      <c r="X63" s="28">
        <f t="shared" si="18"/>
        <v>3.8926490593641505E-3</v>
      </c>
      <c r="Y63" s="28">
        <f t="shared" si="19"/>
        <v>2.685835523620006E-3</v>
      </c>
      <c r="Z63" s="23">
        <v>1.8731937773883371E-3</v>
      </c>
      <c r="AA63" s="23">
        <v>2.7263093568261365E-3</v>
      </c>
      <c r="AB63" s="24">
        <f t="shared" si="38"/>
        <v>0.98788678528512208</v>
      </c>
      <c r="AC63" s="24">
        <f t="shared" si="39"/>
        <v>0.98241130777962982</v>
      </c>
      <c r="AD63" s="28">
        <f t="shared" si="20"/>
        <v>1.3449432023593388E-2</v>
      </c>
      <c r="AE63" s="28">
        <f t="shared" si="21"/>
        <v>2.5336573992837952E-3</v>
      </c>
      <c r="AF63" s="29">
        <v>4.6971244144630424E-3</v>
      </c>
      <c r="AG63" s="23">
        <v>3.6890987952749158E-3</v>
      </c>
      <c r="AH63" s="24">
        <f t="shared" si="22"/>
        <v>0.97443735326152869</v>
      </c>
      <c r="AI63" s="24">
        <f t="shared" si="23"/>
        <v>0.97987765038034602</v>
      </c>
      <c r="AJ63" s="28">
        <f t="shared" si="24"/>
        <v>2.8405901279926482E-3</v>
      </c>
      <c r="AK63" s="28">
        <f t="shared" si="25"/>
        <v>1.2266718912993246E-3</v>
      </c>
      <c r="AL63" s="29">
        <v>6.3827461467228265E-3</v>
      </c>
      <c r="AM63" s="24">
        <v>4.7841212828501128E-3</v>
      </c>
      <c r="AN63" s="24">
        <f t="shared" si="26"/>
        <v>0.97159676313353605</v>
      </c>
      <c r="AO63" s="24">
        <f t="shared" si="27"/>
        <v>0.9786509784890467</v>
      </c>
      <c r="AP63" s="28">
        <f t="shared" si="28"/>
        <v>3.3313390063399728E-3</v>
      </c>
      <c r="AQ63" s="28">
        <f t="shared" si="29"/>
        <v>7.7399171696612701E-4</v>
      </c>
      <c r="AR63" s="29">
        <v>9.1716898998013933E-3</v>
      </c>
      <c r="AS63" s="24">
        <v>6.3714435099612504E-3</v>
      </c>
      <c r="AT63" s="24">
        <f t="shared" si="30"/>
        <v>0.96826542412719607</v>
      </c>
      <c r="AU63" s="24">
        <f t="shared" si="31"/>
        <v>0.97787698677208057</v>
      </c>
      <c r="AV63" s="28">
        <f t="shared" si="32"/>
        <v>-8.9628345499094264E-3</v>
      </c>
      <c r="AW63" s="28">
        <f t="shared" si="33"/>
        <v>-6.2704397334537587E-3</v>
      </c>
      <c r="AX63" s="29">
        <v>9.1716898998013933E-3</v>
      </c>
      <c r="AY63" s="24">
        <v>6.3714435099612504E-3</v>
      </c>
      <c r="AZ63" s="24">
        <f t="shared" si="2"/>
        <v>0.9772282586771055</v>
      </c>
      <c r="BA63" s="24">
        <f t="shared" si="3"/>
        <v>0.98414742650553433</v>
      </c>
      <c r="BB63" s="28">
        <f t="shared" si="34"/>
        <v>-4.8258498118310955E-3</v>
      </c>
      <c r="BC63" s="28">
        <f t="shared" si="35"/>
        <v>-8.9013623001943376E-4</v>
      </c>
      <c r="BD63" s="29">
        <v>1.2E-2</v>
      </c>
      <c r="BE63" s="24">
        <v>0.01</v>
      </c>
      <c r="BF63" s="24">
        <f t="shared" si="36"/>
        <v>0.98205410848893659</v>
      </c>
      <c r="BG63" s="25">
        <f t="shared" si="37"/>
        <v>0.98503756273555376</v>
      </c>
    </row>
    <row r="64" spans="1:59" x14ac:dyDescent="0.4">
      <c r="A64" s="20">
        <v>59</v>
      </c>
      <c r="B64" s="134">
        <f>'HMI - 2025 Scale'!B67</f>
        <v>9.074540570618116E-3</v>
      </c>
      <c r="C64" s="134">
        <f>'HMI - 2025 Scale'!C67</f>
        <v>1.1793292772202014E-2</v>
      </c>
      <c r="D64" s="72">
        <f t="shared" si="4"/>
        <v>0.90872057291105857</v>
      </c>
      <c r="E64" s="72">
        <f t="shared" si="5"/>
        <v>0.88288039072908553</v>
      </c>
      <c r="F64" s="28">
        <f t="shared" si="6"/>
        <v>-6.6038084840507549E-2</v>
      </c>
      <c r="G64" s="28">
        <f t="shared" si="7"/>
        <v>-9.2378627795354107E-2</v>
      </c>
      <c r="H64" s="23">
        <v>2.6874737472779679E-3</v>
      </c>
      <c r="I64" s="23">
        <v>2.6335979003248751E-3</v>
      </c>
      <c r="J64" s="72">
        <f t="shared" si="8"/>
        <v>0.97475865775156612</v>
      </c>
      <c r="K64" s="72">
        <f t="shared" si="9"/>
        <v>0.97525901852443964</v>
      </c>
      <c r="L64" s="28">
        <f t="shared" si="10"/>
        <v>2.0657908058635099E-2</v>
      </c>
      <c r="M64" s="28">
        <f t="shared" si="11"/>
        <v>2.2895855617508953E-2</v>
      </c>
      <c r="N64" s="23">
        <v>5.512515366370957E-3</v>
      </c>
      <c r="O64" s="23">
        <v>5.7257618417709405E-3</v>
      </c>
      <c r="P64" s="72">
        <f t="shared" si="12"/>
        <v>0.95410074969293102</v>
      </c>
      <c r="Q64" s="72">
        <f t="shared" si="13"/>
        <v>0.95236316290693068</v>
      </c>
      <c r="R64" s="28">
        <f t="shared" si="14"/>
        <v>-3.7678684651555217E-2</v>
      </c>
      <c r="S64" s="28">
        <f t="shared" si="15"/>
        <v>-3.273398039631914E-2</v>
      </c>
      <c r="T64" s="23">
        <v>1.1000000000000001E-3</v>
      </c>
      <c r="U64" s="23">
        <v>2E-3</v>
      </c>
      <c r="V64" s="24">
        <f t="shared" si="16"/>
        <v>0.99177943434448623</v>
      </c>
      <c r="W64" s="24">
        <f t="shared" si="17"/>
        <v>0.98509714330324982</v>
      </c>
      <c r="X64" s="28">
        <f t="shared" si="18"/>
        <v>3.8926490593641505E-3</v>
      </c>
      <c r="Y64" s="28">
        <f t="shared" si="19"/>
        <v>2.685835523620006E-3</v>
      </c>
      <c r="Z64" s="23">
        <v>1.8731937773883371E-3</v>
      </c>
      <c r="AA64" s="23">
        <v>2.7263093568261365E-3</v>
      </c>
      <c r="AB64" s="24">
        <f t="shared" si="38"/>
        <v>0.98788678528512208</v>
      </c>
      <c r="AC64" s="24">
        <f t="shared" si="39"/>
        <v>0.98241130777962982</v>
      </c>
      <c r="AD64" s="28">
        <f t="shared" si="20"/>
        <v>1.3449432023593388E-2</v>
      </c>
      <c r="AE64" s="28">
        <f t="shared" si="21"/>
        <v>2.5336573992837952E-3</v>
      </c>
      <c r="AF64" s="29">
        <v>4.6971244144630424E-3</v>
      </c>
      <c r="AG64" s="23">
        <v>3.6890987952749158E-3</v>
      </c>
      <c r="AH64" s="24">
        <f t="shared" si="22"/>
        <v>0.97443735326152869</v>
      </c>
      <c r="AI64" s="24">
        <f t="shared" si="23"/>
        <v>0.97987765038034602</v>
      </c>
      <c r="AJ64" s="28">
        <f t="shared" si="24"/>
        <v>2.8405901279926482E-3</v>
      </c>
      <c r="AK64" s="28">
        <f t="shared" si="25"/>
        <v>1.2266718912993246E-3</v>
      </c>
      <c r="AL64" s="29">
        <v>6.3827461467228265E-3</v>
      </c>
      <c r="AM64" s="24">
        <v>4.7841212828501128E-3</v>
      </c>
      <c r="AN64" s="24">
        <f t="shared" si="26"/>
        <v>0.97159676313353605</v>
      </c>
      <c r="AO64" s="24">
        <f t="shared" si="27"/>
        <v>0.9786509784890467</v>
      </c>
      <c r="AP64" s="28">
        <f t="shared" si="28"/>
        <v>3.3313390063399728E-3</v>
      </c>
      <c r="AQ64" s="28">
        <f t="shared" si="29"/>
        <v>7.7399171696612701E-4</v>
      </c>
      <c r="AR64" s="29">
        <v>9.1716898998013933E-3</v>
      </c>
      <c r="AS64" s="24">
        <v>6.3714435099612504E-3</v>
      </c>
      <c r="AT64" s="24">
        <f t="shared" si="30"/>
        <v>0.96826542412719607</v>
      </c>
      <c r="AU64" s="24">
        <f t="shared" si="31"/>
        <v>0.97787698677208057</v>
      </c>
      <c r="AV64" s="28">
        <f t="shared" si="32"/>
        <v>-8.9628345499094264E-3</v>
      </c>
      <c r="AW64" s="28">
        <f t="shared" si="33"/>
        <v>-6.2704397334537587E-3</v>
      </c>
      <c r="AX64" s="29">
        <v>9.1716898998013933E-3</v>
      </c>
      <c r="AY64" s="24">
        <v>6.3714435099612504E-3</v>
      </c>
      <c r="AZ64" s="24">
        <f t="shared" si="2"/>
        <v>0.9772282586771055</v>
      </c>
      <c r="BA64" s="24">
        <f t="shared" si="3"/>
        <v>0.98414742650553433</v>
      </c>
      <c r="BB64" s="28">
        <f t="shared" si="34"/>
        <v>-4.8258498118310955E-3</v>
      </c>
      <c r="BC64" s="28">
        <f t="shared" si="35"/>
        <v>-8.9013623001943376E-4</v>
      </c>
      <c r="BD64" s="29">
        <v>1.2E-2</v>
      </c>
      <c r="BE64" s="24">
        <v>0.01</v>
      </c>
      <c r="BF64" s="24">
        <f t="shared" si="36"/>
        <v>0.98205410848893659</v>
      </c>
      <c r="BG64" s="25">
        <f t="shared" si="37"/>
        <v>0.98503756273555376</v>
      </c>
    </row>
    <row r="65" spans="1:59" x14ac:dyDescent="0.4">
      <c r="A65" s="20">
        <v>60</v>
      </c>
      <c r="B65" s="134">
        <f>'HMI - 2025 Scale'!B68</f>
        <v>9.074540570618116E-3</v>
      </c>
      <c r="C65" s="134">
        <f>'HMI - 2025 Scale'!C68</f>
        <v>1.1793292772202014E-2</v>
      </c>
      <c r="D65" s="72">
        <f t="shared" si="4"/>
        <v>0.90872057291105857</v>
      </c>
      <c r="E65" s="72">
        <f t="shared" si="5"/>
        <v>0.88288039072908553</v>
      </c>
      <c r="F65" s="28">
        <f t="shared" si="6"/>
        <v>-6.6038084840507549E-2</v>
      </c>
      <c r="G65" s="28">
        <f t="shared" si="7"/>
        <v>-9.2378627795354107E-2</v>
      </c>
      <c r="H65" s="23">
        <v>2.6874737472779679E-3</v>
      </c>
      <c r="I65" s="23">
        <v>2.6335979003248751E-3</v>
      </c>
      <c r="J65" s="72">
        <f t="shared" si="8"/>
        <v>0.97475865775156612</v>
      </c>
      <c r="K65" s="72">
        <f t="shared" si="9"/>
        <v>0.97525901852443964</v>
      </c>
      <c r="L65" s="28">
        <f t="shared" si="10"/>
        <v>2.0657908058635099E-2</v>
      </c>
      <c r="M65" s="28">
        <f t="shared" si="11"/>
        <v>2.2895855617508953E-2</v>
      </c>
      <c r="N65" s="23">
        <v>5.512515366370957E-3</v>
      </c>
      <c r="O65" s="23">
        <v>5.7257618417709405E-3</v>
      </c>
      <c r="P65" s="72">
        <f t="shared" si="12"/>
        <v>0.95410074969293102</v>
      </c>
      <c r="Q65" s="72">
        <f t="shared" si="13"/>
        <v>0.95236316290693068</v>
      </c>
      <c r="R65" s="28">
        <f t="shared" si="14"/>
        <v>-3.7678684651555217E-2</v>
      </c>
      <c r="S65" s="28">
        <f t="shared" si="15"/>
        <v>-3.273398039631914E-2</v>
      </c>
      <c r="T65" s="23">
        <v>1.1000000000000001E-3</v>
      </c>
      <c r="U65" s="23">
        <v>2E-3</v>
      </c>
      <c r="V65" s="24">
        <f t="shared" si="16"/>
        <v>0.99177943434448623</v>
      </c>
      <c r="W65" s="24">
        <f t="shared" si="17"/>
        <v>0.98509714330324982</v>
      </c>
      <c r="X65" s="28">
        <f t="shared" si="18"/>
        <v>3.8926490593641505E-3</v>
      </c>
      <c r="Y65" s="28">
        <f t="shared" si="19"/>
        <v>2.685835523620006E-3</v>
      </c>
      <c r="Z65" s="23">
        <v>1.8731937773883371E-3</v>
      </c>
      <c r="AA65" s="23">
        <v>2.7263093568261365E-3</v>
      </c>
      <c r="AB65" s="24">
        <f t="shared" si="38"/>
        <v>0.98788678528512208</v>
      </c>
      <c r="AC65" s="24">
        <f t="shared" si="39"/>
        <v>0.98241130777962982</v>
      </c>
      <c r="AD65" s="28">
        <f t="shared" si="20"/>
        <v>1.3449432023593388E-2</v>
      </c>
      <c r="AE65" s="28">
        <f t="shared" si="21"/>
        <v>2.5336573992837952E-3</v>
      </c>
      <c r="AF65" s="29">
        <v>4.6971244144630424E-3</v>
      </c>
      <c r="AG65" s="23">
        <v>3.6890987952749158E-3</v>
      </c>
      <c r="AH65" s="24">
        <f t="shared" si="22"/>
        <v>0.97443735326152869</v>
      </c>
      <c r="AI65" s="24">
        <f t="shared" si="23"/>
        <v>0.97987765038034602</v>
      </c>
      <c r="AJ65" s="28">
        <f t="shared" si="24"/>
        <v>2.8405901279926482E-3</v>
      </c>
      <c r="AK65" s="28">
        <f t="shared" si="25"/>
        <v>1.2266718912993246E-3</v>
      </c>
      <c r="AL65" s="29">
        <v>6.3827461467228265E-3</v>
      </c>
      <c r="AM65" s="24">
        <v>4.7841212828501128E-3</v>
      </c>
      <c r="AN65" s="24">
        <f t="shared" si="26"/>
        <v>0.97159676313353605</v>
      </c>
      <c r="AO65" s="24">
        <f t="shared" si="27"/>
        <v>0.9786509784890467</v>
      </c>
      <c r="AP65" s="28">
        <f t="shared" si="28"/>
        <v>3.3313390063399728E-3</v>
      </c>
      <c r="AQ65" s="28">
        <f t="shared" si="29"/>
        <v>7.7399171696612701E-4</v>
      </c>
      <c r="AR65" s="29">
        <v>9.1716898998013933E-3</v>
      </c>
      <c r="AS65" s="24">
        <v>6.3714435099612504E-3</v>
      </c>
      <c r="AT65" s="24">
        <f t="shared" si="30"/>
        <v>0.96826542412719607</v>
      </c>
      <c r="AU65" s="24">
        <f t="shared" si="31"/>
        <v>0.97787698677208057</v>
      </c>
      <c r="AV65" s="28">
        <f t="shared" si="32"/>
        <v>-8.9628345499094264E-3</v>
      </c>
      <c r="AW65" s="28">
        <f t="shared" si="33"/>
        <v>-6.2704397334537587E-3</v>
      </c>
      <c r="AX65" s="29">
        <v>9.1716898998013933E-3</v>
      </c>
      <c r="AY65" s="24">
        <v>6.3714435099612504E-3</v>
      </c>
      <c r="AZ65" s="24">
        <f t="shared" si="2"/>
        <v>0.9772282586771055</v>
      </c>
      <c r="BA65" s="24">
        <f t="shared" si="3"/>
        <v>0.98414742650553433</v>
      </c>
      <c r="BB65" s="28">
        <f t="shared" si="34"/>
        <v>-4.8258498118310955E-3</v>
      </c>
      <c r="BC65" s="28">
        <f t="shared" si="35"/>
        <v>-8.9013623001943376E-4</v>
      </c>
      <c r="BD65" s="29">
        <v>1.2E-2</v>
      </c>
      <c r="BE65" s="24">
        <v>0.01</v>
      </c>
      <c r="BF65" s="24">
        <f t="shared" si="36"/>
        <v>0.98205410848893659</v>
      </c>
      <c r="BG65" s="25">
        <f t="shared" si="37"/>
        <v>0.98503756273555376</v>
      </c>
    </row>
    <row r="66" spans="1:59" x14ac:dyDescent="0.4">
      <c r="A66" s="20">
        <v>61</v>
      </c>
      <c r="B66" s="134">
        <f>'HMI - 2025 Scale'!B69</f>
        <v>9.074540570618116E-3</v>
      </c>
      <c r="C66" s="134">
        <f>'HMI - 2025 Scale'!C69</f>
        <v>1.1793292772202014E-2</v>
      </c>
      <c r="D66" s="72">
        <f t="shared" si="4"/>
        <v>0.90872057291105857</v>
      </c>
      <c r="E66" s="72">
        <f t="shared" si="5"/>
        <v>0.88288039072908553</v>
      </c>
      <c r="F66" s="28">
        <f t="shared" si="6"/>
        <v>-6.1449535268923827E-2</v>
      </c>
      <c r="G66" s="28">
        <f t="shared" si="7"/>
        <v>-8.6637659991548266E-2</v>
      </c>
      <c r="H66" s="23">
        <v>3.182698506344827E-3</v>
      </c>
      <c r="I66" s="23">
        <v>3.2532425839291949E-3</v>
      </c>
      <c r="J66" s="72">
        <f t="shared" si="8"/>
        <v>0.97017010817998239</v>
      </c>
      <c r="K66" s="72">
        <f t="shared" si="9"/>
        <v>0.96951805072063379</v>
      </c>
      <c r="L66" s="28">
        <f t="shared" si="10"/>
        <v>1.9631622180461217E-2</v>
      </c>
      <c r="M66" s="28">
        <f t="shared" si="11"/>
        <v>2.110175737084441E-2</v>
      </c>
      <c r="N66" s="23">
        <v>5.9500663648057233E-3</v>
      </c>
      <c r="O66" s="23">
        <v>6.2114224016175763E-3</v>
      </c>
      <c r="P66" s="72">
        <f t="shared" si="12"/>
        <v>0.95053848599952118</v>
      </c>
      <c r="Q66" s="72">
        <f t="shared" si="13"/>
        <v>0.94841629334978939</v>
      </c>
      <c r="R66" s="28">
        <f t="shared" si="14"/>
        <v>-4.1240948344965056E-2</v>
      </c>
      <c r="S66" s="28">
        <f t="shared" si="15"/>
        <v>-3.6680849953460437E-2</v>
      </c>
      <c r="T66" s="23">
        <v>1.1000000000000001E-3</v>
      </c>
      <c r="U66" s="23">
        <v>2E-3</v>
      </c>
      <c r="V66" s="24">
        <f t="shared" si="16"/>
        <v>0.99177943434448623</v>
      </c>
      <c r="W66" s="24">
        <f t="shared" si="17"/>
        <v>0.98509714330324982</v>
      </c>
      <c r="X66" s="28">
        <f t="shared" si="18"/>
        <v>3.8926490593641505E-3</v>
      </c>
      <c r="Y66" s="28">
        <f t="shared" si="19"/>
        <v>2.685835523620006E-3</v>
      </c>
      <c r="Z66" s="23">
        <v>1.8731937773883371E-3</v>
      </c>
      <c r="AA66" s="23">
        <v>2.7263093568261365E-3</v>
      </c>
      <c r="AB66" s="24">
        <f t="shared" si="38"/>
        <v>0.98788678528512208</v>
      </c>
      <c r="AC66" s="24">
        <f t="shared" si="39"/>
        <v>0.98241130777962982</v>
      </c>
      <c r="AD66" s="28">
        <f t="shared" si="20"/>
        <v>1.3449432023593388E-2</v>
      </c>
      <c r="AE66" s="28">
        <f t="shared" si="21"/>
        <v>2.5336573992837952E-3</v>
      </c>
      <c r="AF66" s="29">
        <v>4.6971244144630424E-3</v>
      </c>
      <c r="AG66" s="23">
        <v>3.6890987952749158E-3</v>
      </c>
      <c r="AH66" s="24">
        <f t="shared" si="22"/>
        <v>0.97443735326152869</v>
      </c>
      <c r="AI66" s="24">
        <f t="shared" si="23"/>
        <v>0.97987765038034602</v>
      </c>
      <c r="AJ66" s="28">
        <f t="shared" si="24"/>
        <v>2.8405901279926482E-3</v>
      </c>
      <c r="AK66" s="28">
        <f t="shared" si="25"/>
        <v>1.2266718912993246E-3</v>
      </c>
      <c r="AL66" s="29">
        <v>6.3827461467228265E-3</v>
      </c>
      <c r="AM66" s="24">
        <v>4.7841212828501128E-3</v>
      </c>
      <c r="AN66" s="24">
        <f t="shared" si="26"/>
        <v>0.97159676313353605</v>
      </c>
      <c r="AO66" s="24">
        <f t="shared" si="27"/>
        <v>0.9786509784890467</v>
      </c>
      <c r="AP66" s="28">
        <f t="shared" si="28"/>
        <v>3.3313390063399728E-3</v>
      </c>
      <c r="AQ66" s="28">
        <f t="shared" si="29"/>
        <v>7.7399171696612701E-4</v>
      </c>
      <c r="AR66" s="29">
        <v>9.1716898998013933E-3</v>
      </c>
      <c r="AS66" s="24">
        <v>6.3714435099612504E-3</v>
      </c>
      <c r="AT66" s="24">
        <f t="shared" si="30"/>
        <v>0.96826542412719607</v>
      </c>
      <c r="AU66" s="24">
        <f t="shared" si="31"/>
        <v>0.97787698677208057</v>
      </c>
      <c r="AV66" s="28">
        <f t="shared" si="32"/>
        <v>-8.9628345499094264E-3</v>
      </c>
      <c r="AW66" s="28">
        <f t="shared" si="33"/>
        <v>-6.2704397334537587E-3</v>
      </c>
      <c r="AX66" s="29">
        <v>9.1716898998013933E-3</v>
      </c>
      <c r="AY66" s="24">
        <v>6.3714435099612504E-3</v>
      </c>
      <c r="AZ66" s="24">
        <f t="shared" si="2"/>
        <v>0.9772282586771055</v>
      </c>
      <c r="BA66" s="24">
        <f t="shared" si="3"/>
        <v>0.98414742650553433</v>
      </c>
      <c r="BB66" s="28">
        <f t="shared" si="34"/>
        <v>-4.8258498118310955E-3</v>
      </c>
      <c r="BC66" s="28">
        <f t="shared" si="35"/>
        <v>-8.9013623001943376E-4</v>
      </c>
      <c r="BD66" s="29">
        <v>1.2E-2</v>
      </c>
      <c r="BE66" s="24">
        <v>0.01</v>
      </c>
      <c r="BF66" s="24">
        <f t="shared" si="36"/>
        <v>0.98205410848893659</v>
      </c>
      <c r="BG66" s="25">
        <f t="shared" si="37"/>
        <v>0.98503756273555376</v>
      </c>
    </row>
    <row r="67" spans="1:59" x14ac:dyDescent="0.4">
      <c r="A67" s="20">
        <v>62</v>
      </c>
      <c r="B67" s="134">
        <f>'HMI - 2025 Scale'!B70</f>
        <v>9.074540570618116E-3</v>
      </c>
      <c r="C67" s="134">
        <f>'HMI - 2025 Scale'!C70</f>
        <v>1.1793292772202014E-2</v>
      </c>
      <c r="D67" s="72">
        <f t="shared" si="4"/>
        <v>0.90872057291105857</v>
      </c>
      <c r="E67" s="72">
        <f t="shared" si="5"/>
        <v>0.88288039072908553</v>
      </c>
      <c r="F67" s="28">
        <f t="shared" si="6"/>
        <v>-5.6880321598617889E-2</v>
      </c>
      <c r="G67" s="28">
        <f t="shared" si="7"/>
        <v>-8.0926948424155709E-2</v>
      </c>
      <c r="H67" s="23">
        <v>3.6779232654116862E-3</v>
      </c>
      <c r="I67" s="23">
        <v>3.8728872675335146E-3</v>
      </c>
      <c r="J67" s="72">
        <f t="shared" si="8"/>
        <v>0.96560089450967646</v>
      </c>
      <c r="K67" s="72">
        <f t="shared" si="9"/>
        <v>0.96380733915324124</v>
      </c>
      <c r="L67" s="28">
        <f t="shared" si="10"/>
        <v>1.8612931581655556E-2</v>
      </c>
      <c r="M67" s="28">
        <f t="shared" si="11"/>
        <v>1.9323475693680758E-2</v>
      </c>
      <c r="N67" s="23">
        <v>6.3876173632404897E-3</v>
      </c>
      <c r="O67" s="23">
        <v>6.6970829614642121E-3</v>
      </c>
      <c r="P67" s="72">
        <f t="shared" si="12"/>
        <v>0.9469879629280209</v>
      </c>
      <c r="Q67" s="72">
        <f t="shared" si="13"/>
        <v>0.94448386345956048</v>
      </c>
      <c r="R67" s="28">
        <f t="shared" si="14"/>
        <v>-4.4791471416465334E-2</v>
      </c>
      <c r="S67" s="28">
        <f t="shared" si="15"/>
        <v>-4.0613279843689343E-2</v>
      </c>
      <c r="T67" s="23">
        <v>1.1000000000000001E-3</v>
      </c>
      <c r="U67" s="23">
        <v>2E-3</v>
      </c>
      <c r="V67" s="24">
        <f t="shared" si="16"/>
        <v>0.99177943434448623</v>
      </c>
      <c r="W67" s="24">
        <f t="shared" si="17"/>
        <v>0.98509714330324982</v>
      </c>
      <c r="X67" s="28">
        <f t="shared" si="18"/>
        <v>3.8926490593641505E-3</v>
      </c>
      <c r="Y67" s="28">
        <f t="shared" si="19"/>
        <v>2.685835523620006E-3</v>
      </c>
      <c r="Z67" s="23">
        <v>1.8731937773883371E-3</v>
      </c>
      <c r="AA67" s="23">
        <v>2.7263093568261365E-3</v>
      </c>
      <c r="AB67" s="24">
        <f t="shared" si="38"/>
        <v>0.98788678528512208</v>
      </c>
      <c r="AC67" s="24">
        <f t="shared" si="39"/>
        <v>0.98241130777962982</v>
      </c>
      <c r="AD67" s="28">
        <f t="shared" si="20"/>
        <v>1.3449432023593388E-2</v>
      </c>
      <c r="AE67" s="28">
        <f t="shared" si="21"/>
        <v>2.5336573992837952E-3</v>
      </c>
      <c r="AF67" s="29">
        <v>4.6971244144630424E-3</v>
      </c>
      <c r="AG67" s="23">
        <v>3.6890987952749158E-3</v>
      </c>
      <c r="AH67" s="24">
        <f t="shared" si="22"/>
        <v>0.97443735326152869</v>
      </c>
      <c r="AI67" s="24">
        <f t="shared" si="23"/>
        <v>0.97987765038034602</v>
      </c>
      <c r="AJ67" s="28">
        <f t="shared" si="24"/>
        <v>2.8405901279926482E-3</v>
      </c>
      <c r="AK67" s="28">
        <f t="shared" si="25"/>
        <v>1.2266718912993246E-3</v>
      </c>
      <c r="AL67" s="29">
        <v>6.3827461467228265E-3</v>
      </c>
      <c r="AM67" s="24">
        <v>4.7841212828501128E-3</v>
      </c>
      <c r="AN67" s="24">
        <f t="shared" si="26"/>
        <v>0.97159676313353605</v>
      </c>
      <c r="AO67" s="24">
        <f t="shared" si="27"/>
        <v>0.9786509784890467</v>
      </c>
      <c r="AP67" s="28">
        <f t="shared" si="28"/>
        <v>3.3313390063399728E-3</v>
      </c>
      <c r="AQ67" s="28">
        <f t="shared" si="29"/>
        <v>7.7399171696612701E-4</v>
      </c>
      <c r="AR67" s="29">
        <v>9.1716898998013933E-3</v>
      </c>
      <c r="AS67" s="24">
        <v>6.3714435099612504E-3</v>
      </c>
      <c r="AT67" s="24">
        <f t="shared" si="30"/>
        <v>0.96826542412719607</v>
      </c>
      <c r="AU67" s="24">
        <f t="shared" si="31"/>
        <v>0.97787698677208057</v>
      </c>
      <c r="AV67" s="28">
        <f t="shared" si="32"/>
        <v>-8.9628345499094264E-3</v>
      </c>
      <c r="AW67" s="28">
        <f t="shared" si="33"/>
        <v>-6.2704397334537587E-3</v>
      </c>
      <c r="AX67" s="29">
        <v>9.1716898998013933E-3</v>
      </c>
      <c r="AY67" s="24">
        <v>6.3714435099612504E-3</v>
      </c>
      <c r="AZ67" s="24">
        <f t="shared" si="2"/>
        <v>0.9772282586771055</v>
      </c>
      <c r="BA67" s="24">
        <f t="shared" si="3"/>
        <v>0.98414742650553433</v>
      </c>
      <c r="BB67" s="28">
        <f t="shared" si="34"/>
        <v>-4.8258498118310955E-3</v>
      </c>
      <c r="BC67" s="28">
        <f t="shared" si="35"/>
        <v>-8.9013623001943376E-4</v>
      </c>
      <c r="BD67" s="29">
        <v>1.2E-2</v>
      </c>
      <c r="BE67" s="24">
        <v>0.01</v>
      </c>
      <c r="BF67" s="24">
        <f t="shared" si="36"/>
        <v>0.98205410848893659</v>
      </c>
      <c r="BG67" s="25">
        <f t="shared" si="37"/>
        <v>0.98503756273555376</v>
      </c>
    </row>
    <row r="68" spans="1:59" x14ac:dyDescent="0.4">
      <c r="A68" s="20">
        <v>63</v>
      </c>
      <c r="B68" s="134">
        <f>'HMI - 2025 Scale'!B71</f>
        <v>9.074540570618116E-3</v>
      </c>
      <c r="C68" s="134">
        <f>'HMI - 2025 Scale'!C71</f>
        <v>1.1793292772202014E-2</v>
      </c>
      <c r="D68" s="72">
        <f t="shared" si="4"/>
        <v>0.90872057291105857</v>
      </c>
      <c r="E68" s="72">
        <f t="shared" si="5"/>
        <v>0.88288039072908553</v>
      </c>
      <c r="F68" s="28">
        <f t="shared" si="6"/>
        <v>-5.2330371899402706E-2</v>
      </c>
      <c r="G68" s="28">
        <f t="shared" si="7"/>
        <v>-7.524635230812593E-2</v>
      </c>
      <c r="H68" s="23">
        <v>4.1731480244785448E-3</v>
      </c>
      <c r="I68" s="23">
        <v>4.4925319511378344E-3</v>
      </c>
      <c r="J68" s="72">
        <f t="shared" si="8"/>
        <v>0.96105094481046127</v>
      </c>
      <c r="K68" s="72">
        <f t="shared" si="9"/>
        <v>0.95812674303721146</v>
      </c>
      <c r="L68" s="28">
        <f t="shared" si="10"/>
        <v>1.7601797882547787E-2</v>
      </c>
      <c r="M68" s="28">
        <f t="shared" si="11"/>
        <v>1.7560915607313099E-2</v>
      </c>
      <c r="N68" s="23">
        <v>6.8251683616752561E-3</v>
      </c>
      <c r="O68" s="23">
        <v>7.1827435213108479E-3</v>
      </c>
      <c r="P68" s="72">
        <f t="shared" si="12"/>
        <v>0.94344914692791348</v>
      </c>
      <c r="Q68" s="72">
        <f t="shared" si="13"/>
        <v>0.94056582742989836</v>
      </c>
      <c r="R68" s="28">
        <f t="shared" si="14"/>
        <v>-4.8330287416572748E-2</v>
      </c>
      <c r="S68" s="28">
        <f t="shared" si="15"/>
        <v>-4.4531315873351462E-2</v>
      </c>
      <c r="T68" s="23">
        <v>1.1000000000000001E-3</v>
      </c>
      <c r="U68" s="23">
        <v>2E-3</v>
      </c>
      <c r="V68" s="24">
        <f t="shared" si="16"/>
        <v>0.99177943434448623</v>
      </c>
      <c r="W68" s="24">
        <f t="shared" si="17"/>
        <v>0.98509714330324982</v>
      </c>
      <c r="X68" s="28">
        <f t="shared" si="18"/>
        <v>3.8926490593641505E-3</v>
      </c>
      <c r="Y68" s="28">
        <f t="shared" si="19"/>
        <v>2.685835523620006E-3</v>
      </c>
      <c r="Z68" s="23">
        <v>1.8731937773883371E-3</v>
      </c>
      <c r="AA68" s="23">
        <v>2.7263093568261365E-3</v>
      </c>
      <c r="AB68" s="24">
        <f t="shared" si="38"/>
        <v>0.98788678528512208</v>
      </c>
      <c r="AC68" s="24">
        <f t="shared" si="39"/>
        <v>0.98241130777962982</v>
      </c>
      <c r="AD68" s="28">
        <f t="shared" si="20"/>
        <v>1.3449432023593388E-2</v>
      </c>
      <c r="AE68" s="28">
        <f t="shared" si="21"/>
        <v>2.5336573992837952E-3</v>
      </c>
      <c r="AF68" s="29">
        <v>4.6971244144630424E-3</v>
      </c>
      <c r="AG68" s="23">
        <v>3.6890987952749158E-3</v>
      </c>
      <c r="AH68" s="24">
        <f t="shared" si="22"/>
        <v>0.97443735326152869</v>
      </c>
      <c r="AI68" s="24">
        <f t="shared" si="23"/>
        <v>0.97987765038034602</v>
      </c>
      <c r="AJ68" s="28">
        <f t="shared" si="24"/>
        <v>2.8405901279926482E-3</v>
      </c>
      <c r="AK68" s="28">
        <f t="shared" si="25"/>
        <v>1.2266718912993246E-3</v>
      </c>
      <c r="AL68" s="29">
        <v>6.3827461467228265E-3</v>
      </c>
      <c r="AM68" s="24">
        <v>4.7841212828501128E-3</v>
      </c>
      <c r="AN68" s="24">
        <f t="shared" si="26"/>
        <v>0.97159676313353605</v>
      </c>
      <c r="AO68" s="24">
        <f t="shared" si="27"/>
        <v>0.9786509784890467</v>
      </c>
      <c r="AP68" s="28">
        <f t="shared" si="28"/>
        <v>3.3313390063399728E-3</v>
      </c>
      <c r="AQ68" s="28">
        <f t="shared" si="29"/>
        <v>7.7399171696612701E-4</v>
      </c>
      <c r="AR68" s="29">
        <v>9.1716898998013933E-3</v>
      </c>
      <c r="AS68" s="24">
        <v>6.3714435099612504E-3</v>
      </c>
      <c r="AT68" s="24">
        <f t="shared" si="30"/>
        <v>0.96826542412719607</v>
      </c>
      <c r="AU68" s="24">
        <f t="shared" si="31"/>
        <v>0.97787698677208057</v>
      </c>
      <c r="AV68" s="28">
        <f t="shared" si="32"/>
        <v>-8.9628345499094264E-3</v>
      </c>
      <c r="AW68" s="28">
        <f t="shared" si="33"/>
        <v>-6.2704397334537587E-3</v>
      </c>
      <c r="AX68" s="29">
        <v>9.1716898998013933E-3</v>
      </c>
      <c r="AY68" s="24">
        <v>6.3714435099612504E-3</v>
      </c>
      <c r="AZ68" s="24">
        <f t="shared" si="2"/>
        <v>0.9772282586771055</v>
      </c>
      <c r="BA68" s="24">
        <f t="shared" si="3"/>
        <v>0.98414742650553433</v>
      </c>
      <c r="BB68" s="28">
        <f t="shared" si="34"/>
        <v>-4.8258498118310955E-3</v>
      </c>
      <c r="BC68" s="28">
        <f t="shared" si="35"/>
        <v>-8.9013623001943376E-4</v>
      </c>
      <c r="BD68" s="29">
        <v>1.2E-2</v>
      </c>
      <c r="BE68" s="24">
        <v>0.01</v>
      </c>
      <c r="BF68" s="24">
        <f t="shared" si="36"/>
        <v>0.98205410848893659</v>
      </c>
      <c r="BG68" s="25">
        <f t="shared" si="37"/>
        <v>0.98503756273555376</v>
      </c>
    </row>
    <row r="69" spans="1:59" x14ac:dyDescent="0.4">
      <c r="A69" s="20">
        <v>64</v>
      </c>
      <c r="B69" s="134">
        <f>'HMI - 2025 Scale'!B72</f>
        <v>9.074540570618116E-3</v>
      </c>
      <c r="C69" s="134">
        <f>'HMI - 2025 Scale'!C72</f>
        <v>1.1793292772202014E-2</v>
      </c>
      <c r="D69" s="72">
        <f t="shared" si="4"/>
        <v>0.90872057291105857</v>
      </c>
      <c r="E69" s="72">
        <f t="shared" si="5"/>
        <v>0.88288039072908553</v>
      </c>
      <c r="F69" s="28">
        <f t="shared" si="6"/>
        <v>-4.779961447310821E-2</v>
      </c>
      <c r="G69" s="28">
        <f t="shared" si="7"/>
        <v>-6.9595731426502438E-2</v>
      </c>
      <c r="H69" s="23">
        <v>4.6683727835454035E-3</v>
      </c>
      <c r="I69" s="23">
        <v>5.1121766347421542E-3</v>
      </c>
      <c r="J69" s="72">
        <f t="shared" si="8"/>
        <v>0.95652018738416678</v>
      </c>
      <c r="K69" s="72">
        <f t="shared" si="9"/>
        <v>0.95247612215558797</v>
      </c>
      <c r="L69" s="28">
        <f t="shared" si="10"/>
        <v>1.6598182854320909E-2</v>
      </c>
      <c r="M69" s="28">
        <f t="shared" si="11"/>
        <v>1.5813982578116281E-2</v>
      </c>
      <c r="N69" s="23">
        <v>7.2627193601100225E-3</v>
      </c>
      <c r="O69" s="23">
        <v>7.6684040811574837E-3</v>
      </c>
      <c r="P69" s="72">
        <f t="shared" si="12"/>
        <v>0.93992200452984587</v>
      </c>
      <c r="Q69" s="72">
        <f t="shared" si="13"/>
        <v>0.93666213957747169</v>
      </c>
      <c r="R69" s="28">
        <f t="shared" si="14"/>
        <v>-5.1857429814640366E-2</v>
      </c>
      <c r="S69" s="28">
        <f t="shared" si="15"/>
        <v>-4.8435003725778136E-2</v>
      </c>
      <c r="T69" s="23">
        <v>1.1000000000000001E-3</v>
      </c>
      <c r="U69" s="23">
        <v>2E-3</v>
      </c>
      <c r="V69" s="24">
        <f t="shared" si="16"/>
        <v>0.99177943434448623</v>
      </c>
      <c r="W69" s="24">
        <f t="shared" si="17"/>
        <v>0.98509714330324982</v>
      </c>
      <c r="X69" s="28">
        <f t="shared" si="18"/>
        <v>3.8926490593641505E-3</v>
      </c>
      <c r="Y69" s="28">
        <f t="shared" si="19"/>
        <v>2.685835523620006E-3</v>
      </c>
      <c r="Z69" s="23">
        <v>1.8731937773883371E-3</v>
      </c>
      <c r="AA69" s="23">
        <v>2.7263093568261365E-3</v>
      </c>
      <c r="AB69" s="24">
        <f t="shared" ref="AB69:AB100" si="40">(1-Z69)^6.5</f>
        <v>0.98788678528512208</v>
      </c>
      <c r="AC69" s="24">
        <f t="shared" ref="AC69:AC100" si="41">(1-AA69)^6.5</f>
        <v>0.98241130777962982</v>
      </c>
      <c r="AD69" s="28">
        <f t="shared" si="20"/>
        <v>1.3449432023593388E-2</v>
      </c>
      <c r="AE69" s="28">
        <f t="shared" si="21"/>
        <v>2.5336573992837952E-3</v>
      </c>
      <c r="AF69" s="29">
        <v>4.6971244144630424E-3</v>
      </c>
      <c r="AG69" s="23">
        <v>3.6890987952749158E-3</v>
      </c>
      <c r="AH69" s="24">
        <f t="shared" si="22"/>
        <v>0.97443735326152869</v>
      </c>
      <c r="AI69" s="24">
        <f t="shared" si="23"/>
        <v>0.97987765038034602</v>
      </c>
      <c r="AJ69" s="28">
        <f t="shared" si="24"/>
        <v>2.8405901279926482E-3</v>
      </c>
      <c r="AK69" s="28">
        <f t="shared" si="25"/>
        <v>1.2266718912993246E-3</v>
      </c>
      <c r="AL69" s="29">
        <v>6.3827461467228265E-3</v>
      </c>
      <c r="AM69" s="24">
        <v>4.7841212828501128E-3</v>
      </c>
      <c r="AN69" s="24">
        <f t="shared" si="26"/>
        <v>0.97159676313353605</v>
      </c>
      <c r="AO69" s="24">
        <f t="shared" si="27"/>
        <v>0.9786509784890467</v>
      </c>
      <c r="AP69" s="28">
        <f t="shared" si="28"/>
        <v>3.3313390063399728E-3</v>
      </c>
      <c r="AQ69" s="28">
        <f t="shared" si="29"/>
        <v>7.7399171696612701E-4</v>
      </c>
      <c r="AR69" s="29">
        <v>9.1716898998013933E-3</v>
      </c>
      <c r="AS69" s="24">
        <v>6.3714435099612504E-3</v>
      </c>
      <c r="AT69" s="24">
        <f t="shared" si="30"/>
        <v>0.96826542412719607</v>
      </c>
      <c r="AU69" s="24">
        <f t="shared" si="31"/>
        <v>0.97787698677208057</v>
      </c>
      <c r="AV69" s="28">
        <f t="shared" si="32"/>
        <v>-8.9628345499094264E-3</v>
      </c>
      <c r="AW69" s="28">
        <f t="shared" si="33"/>
        <v>-6.2704397334537587E-3</v>
      </c>
      <c r="AX69" s="29">
        <v>9.1716898998013933E-3</v>
      </c>
      <c r="AY69" s="24">
        <v>6.3714435099612504E-3</v>
      </c>
      <c r="AZ69" s="24">
        <f t="shared" ref="AZ69:AZ123" si="42">(1-AX69)^2.5</f>
        <v>0.9772282586771055</v>
      </c>
      <c r="BA69" s="24">
        <f t="shared" ref="BA69:BA123" si="43">(1-AY69)^2.5</f>
        <v>0.98414742650553433</v>
      </c>
      <c r="BB69" s="28">
        <f t="shared" si="34"/>
        <v>-4.8258498118310955E-3</v>
      </c>
      <c r="BC69" s="28">
        <f t="shared" si="35"/>
        <v>-8.9013623001943376E-4</v>
      </c>
      <c r="BD69" s="29">
        <v>1.2E-2</v>
      </c>
      <c r="BE69" s="24">
        <v>0.01</v>
      </c>
      <c r="BF69" s="24">
        <f t="shared" si="36"/>
        <v>0.98205410848893659</v>
      </c>
      <c r="BG69" s="25">
        <f t="shared" si="37"/>
        <v>0.98503756273555376</v>
      </c>
    </row>
    <row r="70" spans="1:59" x14ac:dyDescent="0.4">
      <c r="A70" s="20">
        <v>65</v>
      </c>
      <c r="B70" s="134">
        <f>'HMI - 2025 Scale'!B73</f>
        <v>9.074540570618116E-3</v>
      </c>
      <c r="C70" s="134">
        <f>'HMI - 2025 Scale'!C73</f>
        <v>1.1793292772202014E-2</v>
      </c>
      <c r="D70" s="72">
        <f t="shared" ref="D70:D124" si="44">(1-B70)^10.5</f>
        <v>0.90872057291105857</v>
      </c>
      <c r="E70" s="72">
        <f t="shared" ref="E70:E124" si="45">(1-C70)^10.5</f>
        <v>0.88288039072908553</v>
      </c>
      <c r="F70" s="28">
        <f t="shared" ref="F70:F124" si="46">-J70+D70</f>
        <v>-4.3287977852951243E-2</v>
      </c>
      <c r="G70" s="28">
        <f t="shared" ref="G70:G124" si="47">-K70+E70</f>
        <v>-6.3974946128481092E-2</v>
      </c>
      <c r="H70" s="23">
        <v>5.1635975426122631E-3</v>
      </c>
      <c r="I70" s="23">
        <v>5.7318213183464731E-3</v>
      </c>
      <c r="J70" s="72">
        <f t="shared" ref="J70:J124" si="48">(1-H70)^9.5</f>
        <v>0.95200855076400981</v>
      </c>
      <c r="K70" s="72">
        <f t="shared" ref="K70:K124" si="49">(1-I70)^9.5</f>
        <v>0.94685533685756662</v>
      </c>
      <c r="L70" s="28">
        <f t="shared" ref="L70:L124" si="50">-P70+J70</f>
        <v>1.5602048418545289E-2</v>
      </c>
      <c r="M70" s="28">
        <f t="shared" ref="M70:M124" si="51">-Q70+K70</f>
        <v>1.4082582515876241E-2</v>
      </c>
      <c r="N70" s="23">
        <v>7.7002703585447906E-3</v>
      </c>
      <c r="O70" s="23">
        <v>8.1540646410041204E-3</v>
      </c>
      <c r="P70" s="72">
        <f t="shared" ref="P70:P124" si="52">(1-N70)^8.5</f>
        <v>0.93640650234546452</v>
      </c>
      <c r="Q70" s="72">
        <f t="shared" ref="Q70:Q124" si="53">(1-O70)^8.5</f>
        <v>0.93277275434169038</v>
      </c>
      <c r="R70" s="28">
        <f t="shared" ref="R70:R124" si="54">-V70+P70</f>
        <v>-5.5372931999021713E-2</v>
      </c>
      <c r="S70" s="28">
        <f t="shared" ref="S70:S124" si="55">-W70+Q70</f>
        <v>-5.2324388961559443E-2</v>
      </c>
      <c r="T70" s="23">
        <v>1.1000000000000001E-3</v>
      </c>
      <c r="U70" s="23">
        <v>2E-3</v>
      </c>
      <c r="V70" s="24">
        <f t="shared" ref="V70:V124" si="56">(1-T70)^7.5</f>
        <v>0.99177943434448623</v>
      </c>
      <c r="W70" s="24">
        <f t="shared" ref="W70:W124" si="57">(1-U70)^7.5</f>
        <v>0.98509714330324982</v>
      </c>
      <c r="X70" s="28">
        <f t="shared" ref="X70:X124" si="58">-AB70+V70</f>
        <v>3.8926490593641505E-3</v>
      </c>
      <c r="Y70" s="28">
        <f t="shared" ref="Y70:Y124" si="59">-AC70+W70</f>
        <v>2.685835523620006E-3</v>
      </c>
      <c r="Z70" s="23">
        <v>1.8731937773883371E-3</v>
      </c>
      <c r="AA70" s="23">
        <v>2.7263093568261365E-3</v>
      </c>
      <c r="AB70" s="24">
        <f t="shared" si="40"/>
        <v>0.98788678528512208</v>
      </c>
      <c r="AC70" s="24">
        <f t="shared" si="41"/>
        <v>0.98241130777962982</v>
      </c>
      <c r="AD70" s="28">
        <f t="shared" ref="AD70:AD124" si="60">-AH70+AB70</f>
        <v>1.3449432023593388E-2</v>
      </c>
      <c r="AE70" s="28">
        <f t="shared" ref="AE70:AE124" si="61">-AI70+AC70</f>
        <v>2.5336573992837952E-3</v>
      </c>
      <c r="AF70" s="29">
        <v>4.6971244144630424E-3</v>
      </c>
      <c r="AG70" s="23">
        <v>3.6890987952749158E-3</v>
      </c>
      <c r="AH70" s="24">
        <f t="shared" ref="AH70:AH124" si="62">(1-AF70)^5.5</f>
        <v>0.97443735326152869</v>
      </c>
      <c r="AI70" s="24">
        <f t="shared" ref="AI70:AI124" si="63">(1-AG70)^5.5</f>
        <v>0.97987765038034602</v>
      </c>
      <c r="AJ70" s="28">
        <f t="shared" ref="AJ70:AJ124" si="64">-AN70+AH70</f>
        <v>2.8405901279926482E-3</v>
      </c>
      <c r="AK70" s="28">
        <f t="shared" ref="AK70:AK124" si="65">-AO70+AI70</f>
        <v>1.2266718912993246E-3</v>
      </c>
      <c r="AL70" s="29">
        <v>6.3827461467228265E-3</v>
      </c>
      <c r="AM70" s="24">
        <v>4.7841212828501128E-3</v>
      </c>
      <c r="AN70" s="24">
        <f t="shared" ref="AN70:AN124" si="66">(1-AL70)^4.5</f>
        <v>0.97159676313353605</v>
      </c>
      <c r="AO70" s="24">
        <f t="shared" ref="AO70:AO124" si="67">(1-AM70)^4.5</f>
        <v>0.9786509784890467</v>
      </c>
      <c r="AP70" s="28">
        <f t="shared" ref="AP70:AP124" si="68">-AT70+AN70</f>
        <v>3.3313390063399728E-3</v>
      </c>
      <c r="AQ70" s="28">
        <f t="shared" ref="AQ70:AQ124" si="69">-AU70+AO70</f>
        <v>7.7399171696612701E-4</v>
      </c>
      <c r="AR70" s="29">
        <v>9.1716898998013933E-3</v>
      </c>
      <c r="AS70" s="24">
        <v>6.3714435099612504E-3</v>
      </c>
      <c r="AT70" s="24">
        <f t="shared" ref="AT70:AT124" si="70">(1-AR70)^3.5</f>
        <v>0.96826542412719607</v>
      </c>
      <c r="AU70" s="24">
        <f t="shared" ref="AU70:AU124" si="71">(1-AS70)^3.5</f>
        <v>0.97787698677208057</v>
      </c>
      <c r="AV70" s="28">
        <f t="shared" ref="AV70:AV124" si="72">-AZ70+AT70</f>
        <v>-8.9628345499094264E-3</v>
      </c>
      <c r="AW70" s="28">
        <f t="shared" ref="AW70:AW124" si="73">-BA70+AU70</f>
        <v>-6.2704397334537587E-3</v>
      </c>
      <c r="AX70" s="29">
        <v>9.1716898998013933E-3</v>
      </c>
      <c r="AY70" s="24">
        <v>6.3714435099612504E-3</v>
      </c>
      <c r="AZ70" s="24">
        <f t="shared" si="42"/>
        <v>0.9772282586771055</v>
      </c>
      <c r="BA70" s="24">
        <f t="shared" si="43"/>
        <v>0.98414742650553433</v>
      </c>
      <c r="BB70" s="28">
        <f t="shared" ref="BB70:BB124" si="74">-BF70+AZ70</f>
        <v>-4.8258498118310955E-3</v>
      </c>
      <c r="BC70" s="28">
        <f t="shared" ref="BC70:BC124" si="75">-BG70+BA70</f>
        <v>-8.9013623001943376E-4</v>
      </c>
      <c r="BD70" s="29">
        <v>1.2E-2</v>
      </c>
      <c r="BE70" s="24">
        <v>0.01</v>
      </c>
      <c r="BF70" s="24">
        <f t="shared" ref="BF70:BF124" si="76">(1-BD70)^1.5</f>
        <v>0.98205410848893659</v>
      </c>
      <c r="BG70" s="25">
        <f t="shared" ref="BG70:BG124" si="77">(1-BE70)^1.5</f>
        <v>0.98503756273555376</v>
      </c>
    </row>
    <row r="71" spans="1:59" x14ac:dyDescent="0.4">
      <c r="A71" s="20">
        <v>66</v>
      </c>
      <c r="B71" s="134">
        <f>'HMI - 2025 Scale'!B74</f>
        <v>9.074540570618116E-3</v>
      </c>
      <c r="C71" s="134">
        <f>'HMI - 2025 Scale'!C74</f>
        <v>1.1793292772202014E-2</v>
      </c>
      <c r="D71" s="72">
        <f t="shared" si="44"/>
        <v>0.90872057291105857</v>
      </c>
      <c r="E71" s="72">
        <f t="shared" si="45"/>
        <v>0.88288039072908553</v>
      </c>
      <c r="F71" s="28">
        <f t="shared" si="46"/>
        <v>-4.3287977852951243E-2</v>
      </c>
      <c r="G71" s="28">
        <f t="shared" si="47"/>
        <v>-6.3974946128481092E-2</v>
      </c>
      <c r="H71" s="23">
        <v>5.1635975426122631E-3</v>
      </c>
      <c r="I71" s="23">
        <v>5.7318213183464731E-3</v>
      </c>
      <c r="J71" s="72">
        <f t="shared" si="48"/>
        <v>0.95200855076400981</v>
      </c>
      <c r="K71" s="72">
        <f t="shared" si="49"/>
        <v>0.94685533685756662</v>
      </c>
      <c r="L71" s="28">
        <f t="shared" si="50"/>
        <v>1.5602048418545289E-2</v>
      </c>
      <c r="M71" s="28">
        <f t="shared" si="51"/>
        <v>1.4082582515876241E-2</v>
      </c>
      <c r="N71" s="23">
        <v>7.7002703585447906E-3</v>
      </c>
      <c r="O71" s="23">
        <v>8.1540646410041204E-3</v>
      </c>
      <c r="P71" s="72">
        <f t="shared" si="52"/>
        <v>0.93640650234546452</v>
      </c>
      <c r="Q71" s="72">
        <f t="shared" si="53"/>
        <v>0.93277275434169038</v>
      </c>
      <c r="R71" s="28">
        <f t="shared" si="54"/>
        <v>-5.5372931999021713E-2</v>
      </c>
      <c r="S71" s="28">
        <f t="shared" si="55"/>
        <v>-5.2324388961559443E-2</v>
      </c>
      <c r="T71" s="23">
        <v>1.1000000000000001E-3</v>
      </c>
      <c r="U71" s="23">
        <v>2E-3</v>
      </c>
      <c r="V71" s="24">
        <f t="shared" si="56"/>
        <v>0.99177943434448623</v>
      </c>
      <c r="W71" s="24">
        <f t="shared" si="57"/>
        <v>0.98509714330324982</v>
      </c>
      <c r="X71" s="28">
        <f t="shared" si="58"/>
        <v>3.8926490593641505E-3</v>
      </c>
      <c r="Y71" s="28">
        <f t="shared" si="59"/>
        <v>2.685835523620006E-3</v>
      </c>
      <c r="Z71" s="23">
        <v>1.8731937773883371E-3</v>
      </c>
      <c r="AA71" s="23">
        <v>2.7263093568261365E-3</v>
      </c>
      <c r="AB71" s="24">
        <f t="shared" si="40"/>
        <v>0.98788678528512208</v>
      </c>
      <c r="AC71" s="24">
        <f t="shared" si="41"/>
        <v>0.98241130777962982</v>
      </c>
      <c r="AD71" s="28">
        <f t="shared" si="60"/>
        <v>1.3449432023593388E-2</v>
      </c>
      <c r="AE71" s="28">
        <f t="shared" si="61"/>
        <v>2.5336573992837952E-3</v>
      </c>
      <c r="AF71" s="29">
        <v>4.6971244144630424E-3</v>
      </c>
      <c r="AG71" s="23">
        <v>3.6890987952749158E-3</v>
      </c>
      <c r="AH71" s="24">
        <f t="shared" si="62"/>
        <v>0.97443735326152869</v>
      </c>
      <c r="AI71" s="24">
        <f t="shared" si="63"/>
        <v>0.97987765038034602</v>
      </c>
      <c r="AJ71" s="28">
        <f t="shared" si="64"/>
        <v>2.8405901279926482E-3</v>
      </c>
      <c r="AK71" s="28">
        <f t="shared" si="65"/>
        <v>1.2266718912993246E-3</v>
      </c>
      <c r="AL71" s="29">
        <v>6.3827461467228265E-3</v>
      </c>
      <c r="AM71" s="24">
        <v>4.7841212828501128E-3</v>
      </c>
      <c r="AN71" s="24">
        <f t="shared" si="66"/>
        <v>0.97159676313353605</v>
      </c>
      <c r="AO71" s="24">
        <f t="shared" si="67"/>
        <v>0.9786509784890467</v>
      </c>
      <c r="AP71" s="28">
        <f t="shared" si="68"/>
        <v>3.3313390063399728E-3</v>
      </c>
      <c r="AQ71" s="28">
        <f t="shared" si="69"/>
        <v>7.7399171696612701E-4</v>
      </c>
      <c r="AR71" s="29">
        <v>9.1716898998013933E-3</v>
      </c>
      <c r="AS71" s="24">
        <v>6.3714435099612504E-3</v>
      </c>
      <c r="AT71" s="24">
        <f t="shared" si="70"/>
        <v>0.96826542412719607</v>
      </c>
      <c r="AU71" s="24">
        <f t="shared" si="71"/>
        <v>0.97787698677208057</v>
      </c>
      <c r="AV71" s="28">
        <f t="shared" si="72"/>
        <v>-8.9628345499094264E-3</v>
      </c>
      <c r="AW71" s="28">
        <f t="shared" si="73"/>
        <v>-6.2704397334537587E-3</v>
      </c>
      <c r="AX71" s="29">
        <v>9.1716898998013933E-3</v>
      </c>
      <c r="AY71" s="24">
        <v>6.3714435099612504E-3</v>
      </c>
      <c r="AZ71" s="24">
        <f t="shared" si="42"/>
        <v>0.9772282586771055</v>
      </c>
      <c r="BA71" s="24">
        <f t="shared" si="43"/>
        <v>0.98414742650553433</v>
      </c>
      <c r="BB71" s="28">
        <f t="shared" si="74"/>
        <v>-4.8258498118310955E-3</v>
      </c>
      <c r="BC71" s="28">
        <f t="shared" si="75"/>
        <v>-8.9013623001943376E-4</v>
      </c>
      <c r="BD71" s="29">
        <v>1.2E-2</v>
      </c>
      <c r="BE71" s="24">
        <v>0.01</v>
      </c>
      <c r="BF71" s="24">
        <f t="shared" si="76"/>
        <v>0.98205410848893659</v>
      </c>
      <c r="BG71" s="25">
        <f t="shared" si="77"/>
        <v>0.98503756273555376</v>
      </c>
    </row>
    <row r="72" spans="1:59" x14ac:dyDescent="0.4">
      <c r="A72" s="20">
        <v>67</v>
      </c>
      <c r="B72" s="134">
        <f>'HMI - 2025 Scale'!B75</f>
        <v>9.074540570618116E-3</v>
      </c>
      <c r="C72" s="134">
        <f>'HMI - 2025 Scale'!C75</f>
        <v>1.1793292772202014E-2</v>
      </c>
      <c r="D72" s="72">
        <f t="shared" si="44"/>
        <v>0.90872057291105857</v>
      </c>
      <c r="E72" s="72">
        <f t="shared" si="45"/>
        <v>0.88288039072908553</v>
      </c>
      <c r="F72" s="28">
        <f t="shared" si="46"/>
        <v>-4.3287977852951243E-2</v>
      </c>
      <c r="G72" s="28">
        <f t="shared" si="47"/>
        <v>-6.3974946128481092E-2</v>
      </c>
      <c r="H72" s="23">
        <v>5.1635975426122631E-3</v>
      </c>
      <c r="I72" s="23">
        <v>5.7318213183464731E-3</v>
      </c>
      <c r="J72" s="72">
        <f t="shared" si="48"/>
        <v>0.95200855076400981</v>
      </c>
      <c r="K72" s="72">
        <f t="shared" si="49"/>
        <v>0.94685533685756662</v>
      </c>
      <c r="L72" s="28">
        <f t="shared" si="50"/>
        <v>1.5602048418545289E-2</v>
      </c>
      <c r="M72" s="28">
        <f t="shared" si="51"/>
        <v>1.4082582515876241E-2</v>
      </c>
      <c r="N72" s="23">
        <v>7.7002703585447906E-3</v>
      </c>
      <c r="O72" s="23">
        <v>8.1540646410041204E-3</v>
      </c>
      <c r="P72" s="72">
        <f t="shared" si="52"/>
        <v>0.93640650234546452</v>
      </c>
      <c r="Q72" s="72">
        <f t="shared" si="53"/>
        <v>0.93277275434169038</v>
      </c>
      <c r="R72" s="28">
        <f t="shared" si="54"/>
        <v>-5.5372931999021713E-2</v>
      </c>
      <c r="S72" s="28">
        <f t="shared" si="55"/>
        <v>-5.2324388961559443E-2</v>
      </c>
      <c r="T72" s="23">
        <v>1.1000000000000001E-3</v>
      </c>
      <c r="U72" s="23">
        <v>2E-3</v>
      </c>
      <c r="V72" s="24">
        <f t="shared" si="56"/>
        <v>0.99177943434448623</v>
      </c>
      <c r="W72" s="24">
        <f t="shared" si="57"/>
        <v>0.98509714330324982</v>
      </c>
      <c r="X72" s="28">
        <f t="shared" si="58"/>
        <v>3.8926490593641505E-3</v>
      </c>
      <c r="Y72" s="28">
        <f t="shared" si="59"/>
        <v>2.685835523620006E-3</v>
      </c>
      <c r="Z72" s="23">
        <v>1.8731937773883371E-3</v>
      </c>
      <c r="AA72" s="23">
        <v>2.7263093568261365E-3</v>
      </c>
      <c r="AB72" s="24">
        <f t="shared" si="40"/>
        <v>0.98788678528512208</v>
      </c>
      <c r="AC72" s="24">
        <f t="shared" si="41"/>
        <v>0.98241130777962982</v>
      </c>
      <c r="AD72" s="28">
        <f t="shared" si="60"/>
        <v>1.3449432023593388E-2</v>
      </c>
      <c r="AE72" s="28">
        <f t="shared" si="61"/>
        <v>2.5336573992837952E-3</v>
      </c>
      <c r="AF72" s="29">
        <v>4.6971244144630424E-3</v>
      </c>
      <c r="AG72" s="23">
        <v>3.6890987952749158E-3</v>
      </c>
      <c r="AH72" s="24">
        <f t="shared" si="62"/>
        <v>0.97443735326152869</v>
      </c>
      <c r="AI72" s="24">
        <f t="shared" si="63"/>
        <v>0.97987765038034602</v>
      </c>
      <c r="AJ72" s="28">
        <f t="shared" si="64"/>
        <v>2.8405901279926482E-3</v>
      </c>
      <c r="AK72" s="28">
        <f t="shared" si="65"/>
        <v>1.2266718912993246E-3</v>
      </c>
      <c r="AL72" s="29">
        <v>6.3827461467228265E-3</v>
      </c>
      <c r="AM72" s="24">
        <v>4.7841212828501128E-3</v>
      </c>
      <c r="AN72" s="24">
        <f t="shared" si="66"/>
        <v>0.97159676313353605</v>
      </c>
      <c r="AO72" s="24">
        <f t="shared" si="67"/>
        <v>0.9786509784890467</v>
      </c>
      <c r="AP72" s="28">
        <f t="shared" si="68"/>
        <v>3.3313390063399728E-3</v>
      </c>
      <c r="AQ72" s="28">
        <f t="shared" si="69"/>
        <v>7.7399171696612701E-4</v>
      </c>
      <c r="AR72" s="29">
        <v>9.1716898998013933E-3</v>
      </c>
      <c r="AS72" s="24">
        <v>6.3714435099612504E-3</v>
      </c>
      <c r="AT72" s="24">
        <f t="shared" si="70"/>
        <v>0.96826542412719607</v>
      </c>
      <c r="AU72" s="24">
        <f t="shared" si="71"/>
        <v>0.97787698677208057</v>
      </c>
      <c r="AV72" s="28">
        <f t="shared" si="72"/>
        <v>-8.9628345499094264E-3</v>
      </c>
      <c r="AW72" s="28">
        <f t="shared" si="73"/>
        <v>-6.2704397334537587E-3</v>
      </c>
      <c r="AX72" s="29">
        <v>9.1716898998013933E-3</v>
      </c>
      <c r="AY72" s="24">
        <v>6.3714435099612504E-3</v>
      </c>
      <c r="AZ72" s="24">
        <f t="shared" si="42"/>
        <v>0.9772282586771055</v>
      </c>
      <c r="BA72" s="24">
        <f t="shared" si="43"/>
        <v>0.98414742650553433</v>
      </c>
      <c r="BB72" s="28">
        <f t="shared" si="74"/>
        <v>-4.8258498118310955E-3</v>
      </c>
      <c r="BC72" s="28">
        <f t="shared" si="75"/>
        <v>-8.9013623001943376E-4</v>
      </c>
      <c r="BD72" s="29">
        <v>1.2E-2</v>
      </c>
      <c r="BE72" s="24">
        <v>0.01</v>
      </c>
      <c r="BF72" s="24">
        <f t="shared" si="76"/>
        <v>0.98205410848893659</v>
      </c>
      <c r="BG72" s="25">
        <f t="shared" si="77"/>
        <v>0.98503756273555376</v>
      </c>
    </row>
    <row r="73" spans="1:59" x14ac:dyDescent="0.4">
      <c r="A73" s="20">
        <v>68</v>
      </c>
      <c r="B73" s="134">
        <f>'HMI - 2025 Scale'!B76</f>
        <v>9.074540570618116E-3</v>
      </c>
      <c r="C73" s="134">
        <f>'HMI - 2025 Scale'!C76</f>
        <v>1.1793292772202014E-2</v>
      </c>
      <c r="D73" s="72">
        <f t="shared" si="44"/>
        <v>0.90872057291105857</v>
      </c>
      <c r="E73" s="72">
        <f t="shared" si="45"/>
        <v>0.88288039072908553</v>
      </c>
      <c r="F73" s="28">
        <f t="shared" si="46"/>
        <v>-4.3287977852951243E-2</v>
      </c>
      <c r="G73" s="28">
        <f t="shared" si="47"/>
        <v>-6.3974946128481092E-2</v>
      </c>
      <c r="H73" s="23">
        <v>5.1635975426122631E-3</v>
      </c>
      <c r="I73" s="23">
        <v>5.7318213183464731E-3</v>
      </c>
      <c r="J73" s="72">
        <f t="shared" si="48"/>
        <v>0.95200855076400981</v>
      </c>
      <c r="K73" s="72">
        <f t="shared" si="49"/>
        <v>0.94685533685756662</v>
      </c>
      <c r="L73" s="28">
        <f t="shared" si="50"/>
        <v>1.5602048418545289E-2</v>
      </c>
      <c r="M73" s="28">
        <f t="shared" si="51"/>
        <v>1.4082582515876241E-2</v>
      </c>
      <c r="N73" s="23">
        <v>7.7002703585447906E-3</v>
      </c>
      <c r="O73" s="23">
        <v>8.1540646410041204E-3</v>
      </c>
      <c r="P73" s="72">
        <f t="shared" si="52"/>
        <v>0.93640650234546452</v>
      </c>
      <c r="Q73" s="72">
        <f t="shared" si="53"/>
        <v>0.93277275434169038</v>
      </c>
      <c r="R73" s="28">
        <f t="shared" si="54"/>
        <v>-5.5372931999021713E-2</v>
      </c>
      <c r="S73" s="28">
        <f t="shared" si="55"/>
        <v>-5.2324388961559443E-2</v>
      </c>
      <c r="T73" s="23">
        <v>1.1000000000000001E-3</v>
      </c>
      <c r="U73" s="23">
        <v>2E-3</v>
      </c>
      <c r="V73" s="24">
        <f t="shared" si="56"/>
        <v>0.99177943434448623</v>
      </c>
      <c r="W73" s="24">
        <f t="shared" si="57"/>
        <v>0.98509714330324982</v>
      </c>
      <c r="X73" s="28">
        <f t="shared" si="58"/>
        <v>3.8926490593641505E-3</v>
      </c>
      <c r="Y73" s="28">
        <f t="shared" si="59"/>
        <v>2.685835523620006E-3</v>
      </c>
      <c r="Z73" s="23">
        <v>1.8731937773883371E-3</v>
      </c>
      <c r="AA73" s="23">
        <v>2.7263093568261365E-3</v>
      </c>
      <c r="AB73" s="24">
        <f t="shared" si="40"/>
        <v>0.98788678528512208</v>
      </c>
      <c r="AC73" s="24">
        <f t="shared" si="41"/>
        <v>0.98241130777962982</v>
      </c>
      <c r="AD73" s="28">
        <f t="shared" si="60"/>
        <v>1.3449432023593388E-2</v>
      </c>
      <c r="AE73" s="28">
        <f t="shared" si="61"/>
        <v>2.5336573992837952E-3</v>
      </c>
      <c r="AF73" s="29">
        <v>4.6971244144630424E-3</v>
      </c>
      <c r="AG73" s="23">
        <v>3.6890987952749158E-3</v>
      </c>
      <c r="AH73" s="24">
        <f t="shared" si="62"/>
        <v>0.97443735326152869</v>
      </c>
      <c r="AI73" s="24">
        <f t="shared" si="63"/>
        <v>0.97987765038034602</v>
      </c>
      <c r="AJ73" s="28">
        <f t="shared" si="64"/>
        <v>2.8405901279926482E-3</v>
      </c>
      <c r="AK73" s="28">
        <f t="shared" si="65"/>
        <v>1.2266718912993246E-3</v>
      </c>
      <c r="AL73" s="29">
        <v>6.3827461467228265E-3</v>
      </c>
      <c r="AM73" s="24">
        <v>4.7841212828501128E-3</v>
      </c>
      <c r="AN73" s="24">
        <f t="shared" si="66"/>
        <v>0.97159676313353605</v>
      </c>
      <c r="AO73" s="24">
        <f t="shared" si="67"/>
        <v>0.9786509784890467</v>
      </c>
      <c r="AP73" s="28">
        <f t="shared" si="68"/>
        <v>3.3313390063399728E-3</v>
      </c>
      <c r="AQ73" s="28">
        <f t="shared" si="69"/>
        <v>7.7399171696612701E-4</v>
      </c>
      <c r="AR73" s="29">
        <v>9.1716898998013933E-3</v>
      </c>
      <c r="AS73" s="24">
        <v>6.3714435099612504E-3</v>
      </c>
      <c r="AT73" s="24">
        <f t="shared" si="70"/>
        <v>0.96826542412719607</v>
      </c>
      <c r="AU73" s="24">
        <f t="shared" si="71"/>
        <v>0.97787698677208057</v>
      </c>
      <c r="AV73" s="28">
        <f t="shared" si="72"/>
        <v>-8.9628345499094264E-3</v>
      </c>
      <c r="AW73" s="28">
        <f t="shared" si="73"/>
        <v>-6.2704397334537587E-3</v>
      </c>
      <c r="AX73" s="29">
        <v>9.1716898998013933E-3</v>
      </c>
      <c r="AY73" s="24">
        <v>6.3714435099612504E-3</v>
      </c>
      <c r="AZ73" s="24">
        <f t="shared" si="42"/>
        <v>0.9772282586771055</v>
      </c>
      <c r="BA73" s="24">
        <f t="shared" si="43"/>
        <v>0.98414742650553433</v>
      </c>
      <c r="BB73" s="28">
        <f t="shared" si="74"/>
        <v>-4.8258498118310955E-3</v>
      </c>
      <c r="BC73" s="28">
        <f t="shared" si="75"/>
        <v>-8.9013623001943376E-4</v>
      </c>
      <c r="BD73" s="29">
        <v>1.2E-2</v>
      </c>
      <c r="BE73" s="24">
        <v>0.01</v>
      </c>
      <c r="BF73" s="24">
        <f t="shared" si="76"/>
        <v>0.98205410848893659</v>
      </c>
      <c r="BG73" s="25">
        <f t="shared" si="77"/>
        <v>0.98503756273555376</v>
      </c>
    </row>
    <row r="74" spans="1:59" x14ac:dyDescent="0.4">
      <c r="A74" s="20">
        <v>69</v>
      </c>
      <c r="B74" s="134">
        <f>'HMI - 2025 Scale'!B77</f>
        <v>9.074540570618116E-3</v>
      </c>
      <c r="C74" s="134">
        <f>'HMI - 2025 Scale'!C77</f>
        <v>1.1793292772202014E-2</v>
      </c>
      <c r="D74" s="72">
        <f t="shared" si="44"/>
        <v>0.90872057291105857</v>
      </c>
      <c r="E74" s="72">
        <f t="shared" si="45"/>
        <v>0.88288039072908553</v>
      </c>
      <c r="F74" s="28">
        <f t="shared" si="46"/>
        <v>-4.3287977852951243E-2</v>
      </c>
      <c r="G74" s="28">
        <f t="shared" si="47"/>
        <v>-6.3974946128481092E-2</v>
      </c>
      <c r="H74" s="23">
        <v>5.1635975426122631E-3</v>
      </c>
      <c r="I74" s="23">
        <v>5.7318213183464731E-3</v>
      </c>
      <c r="J74" s="72">
        <f t="shared" si="48"/>
        <v>0.95200855076400981</v>
      </c>
      <c r="K74" s="72">
        <f t="shared" si="49"/>
        <v>0.94685533685756662</v>
      </c>
      <c r="L74" s="28">
        <f t="shared" si="50"/>
        <v>1.5602048418545289E-2</v>
      </c>
      <c r="M74" s="28">
        <f t="shared" si="51"/>
        <v>1.4082582515876241E-2</v>
      </c>
      <c r="N74" s="23">
        <v>7.7002703585447906E-3</v>
      </c>
      <c r="O74" s="23">
        <v>8.1540646410041204E-3</v>
      </c>
      <c r="P74" s="72">
        <f t="shared" si="52"/>
        <v>0.93640650234546452</v>
      </c>
      <c r="Q74" s="72">
        <f t="shared" si="53"/>
        <v>0.93277275434169038</v>
      </c>
      <c r="R74" s="28">
        <f t="shared" si="54"/>
        <v>-5.5372931999021713E-2</v>
      </c>
      <c r="S74" s="28">
        <f t="shared" si="55"/>
        <v>-5.2324388961559443E-2</v>
      </c>
      <c r="T74" s="23">
        <v>1.1000000000000001E-3</v>
      </c>
      <c r="U74" s="23">
        <v>2E-3</v>
      </c>
      <c r="V74" s="24">
        <f t="shared" si="56"/>
        <v>0.99177943434448623</v>
      </c>
      <c r="W74" s="24">
        <f t="shared" si="57"/>
        <v>0.98509714330324982</v>
      </c>
      <c r="X74" s="28">
        <f t="shared" si="58"/>
        <v>3.8926490593641505E-3</v>
      </c>
      <c r="Y74" s="28">
        <f t="shared" si="59"/>
        <v>2.685835523620006E-3</v>
      </c>
      <c r="Z74" s="23">
        <v>1.8731937773883371E-3</v>
      </c>
      <c r="AA74" s="23">
        <v>2.7263093568261365E-3</v>
      </c>
      <c r="AB74" s="24">
        <f t="shared" si="40"/>
        <v>0.98788678528512208</v>
      </c>
      <c r="AC74" s="24">
        <f t="shared" si="41"/>
        <v>0.98241130777962982</v>
      </c>
      <c r="AD74" s="28">
        <f t="shared" si="60"/>
        <v>1.3449432023593388E-2</v>
      </c>
      <c r="AE74" s="28">
        <f t="shared" si="61"/>
        <v>2.5336573992837952E-3</v>
      </c>
      <c r="AF74" s="29">
        <v>4.6971244144630424E-3</v>
      </c>
      <c r="AG74" s="23">
        <v>3.6890987952749158E-3</v>
      </c>
      <c r="AH74" s="24">
        <f t="shared" si="62"/>
        <v>0.97443735326152869</v>
      </c>
      <c r="AI74" s="24">
        <f t="shared" si="63"/>
        <v>0.97987765038034602</v>
      </c>
      <c r="AJ74" s="28">
        <f t="shared" si="64"/>
        <v>2.8405901279926482E-3</v>
      </c>
      <c r="AK74" s="28">
        <f t="shared" si="65"/>
        <v>1.2266718912993246E-3</v>
      </c>
      <c r="AL74" s="29">
        <v>6.3827461467228265E-3</v>
      </c>
      <c r="AM74" s="24">
        <v>4.7841212828501128E-3</v>
      </c>
      <c r="AN74" s="24">
        <f t="shared" si="66"/>
        <v>0.97159676313353605</v>
      </c>
      <c r="AO74" s="24">
        <f t="shared" si="67"/>
        <v>0.9786509784890467</v>
      </c>
      <c r="AP74" s="28">
        <f t="shared" si="68"/>
        <v>3.3313390063399728E-3</v>
      </c>
      <c r="AQ74" s="28">
        <f t="shared" si="69"/>
        <v>7.7399171696612701E-4</v>
      </c>
      <c r="AR74" s="29">
        <v>9.1716898998013933E-3</v>
      </c>
      <c r="AS74" s="24">
        <v>6.3714435099612504E-3</v>
      </c>
      <c r="AT74" s="24">
        <f t="shared" si="70"/>
        <v>0.96826542412719607</v>
      </c>
      <c r="AU74" s="24">
        <f t="shared" si="71"/>
        <v>0.97787698677208057</v>
      </c>
      <c r="AV74" s="28">
        <f t="shared" si="72"/>
        <v>-8.9628345499094264E-3</v>
      </c>
      <c r="AW74" s="28">
        <f t="shared" si="73"/>
        <v>-6.2704397334537587E-3</v>
      </c>
      <c r="AX74" s="29">
        <v>9.1716898998013933E-3</v>
      </c>
      <c r="AY74" s="24">
        <v>6.3714435099612504E-3</v>
      </c>
      <c r="AZ74" s="24">
        <f t="shared" si="42"/>
        <v>0.9772282586771055</v>
      </c>
      <c r="BA74" s="24">
        <f t="shared" si="43"/>
        <v>0.98414742650553433</v>
      </c>
      <c r="BB74" s="28">
        <f t="shared" si="74"/>
        <v>-4.8258498118310955E-3</v>
      </c>
      <c r="BC74" s="28">
        <f t="shared" si="75"/>
        <v>-8.9013623001943376E-4</v>
      </c>
      <c r="BD74" s="29">
        <v>1.2E-2</v>
      </c>
      <c r="BE74" s="24">
        <v>0.01</v>
      </c>
      <c r="BF74" s="24">
        <f t="shared" si="76"/>
        <v>0.98205410848893659</v>
      </c>
      <c r="BG74" s="25">
        <f t="shared" si="77"/>
        <v>0.98503756273555376</v>
      </c>
    </row>
    <row r="75" spans="1:59" x14ac:dyDescent="0.4">
      <c r="A75" s="20">
        <v>70</v>
      </c>
      <c r="B75" s="134">
        <f>'HMI - 2025 Scale'!B78</f>
        <v>9.074540570618116E-3</v>
      </c>
      <c r="C75" s="134">
        <f>'HMI - 2025 Scale'!C78</f>
        <v>1.1793292772202014E-2</v>
      </c>
      <c r="D75" s="72">
        <f t="shared" si="44"/>
        <v>0.90872057291105857</v>
      </c>
      <c r="E75" s="72">
        <f t="shared" si="45"/>
        <v>0.88288039072908553</v>
      </c>
      <c r="F75" s="28">
        <f t="shared" si="46"/>
        <v>-4.3287977852951243E-2</v>
      </c>
      <c r="G75" s="28">
        <f t="shared" si="47"/>
        <v>-6.3974946128481092E-2</v>
      </c>
      <c r="H75" s="23">
        <v>5.1635975426122631E-3</v>
      </c>
      <c r="I75" s="23">
        <v>5.7318213183464731E-3</v>
      </c>
      <c r="J75" s="72">
        <f t="shared" si="48"/>
        <v>0.95200855076400981</v>
      </c>
      <c r="K75" s="72">
        <f t="shared" si="49"/>
        <v>0.94685533685756662</v>
      </c>
      <c r="L75" s="28">
        <f t="shared" si="50"/>
        <v>1.5602048418545289E-2</v>
      </c>
      <c r="M75" s="28">
        <f t="shared" si="51"/>
        <v>1.4082582515876241E-2</v>
      </c>
      <c r="N75" s="23">
        <v>7.7002703585447906E-3</v>
      </c>
      <c r="O75" s="23">
        <v>8.1540646410041204E-3</v>
      </c>
      <c r="P75" s="72">
        <f t="shared" si="52"/>
        <v>0.93640650234546452</v>
      </c>
      <c r="Q75" s="72">
        <f t="shared" si="53"/>
        <v>0.93277275434169038</v>
      </c>
      <c r="R75" s="28">
        <f t="shared" si="54"/>
        <v>-5.5372931999021713E-2</v>
      </c>
      <c r="S75" s="28">
        <f t="shared" si="55"/>
        <v>-5.2324388961559443E-2</v>
      </c>
      <c r="T75" s="23">
        <v>1.1000000000000001E-3</v>
      </c>
      <c r="U75" s="23">
        <v>2E-3</v>
      </c>
      <c r="V75" s="24">
        <f t="shared" si="56"/>
        <v>0.99177943434448623</v>
      </c>
      <c r="W75" s="24">
        <f t="shared" si="57"/>
        <v>0.98509714330324982</v>
      </c>
      <c r="X75" s="28">
        <f t="shared" si="58"/>
        <v>3.8926490593641505E-3</v>
      </c>
      <c r="Y75" s="28">
        <f t="shared" si="59"/>
        <v>2.685835523620006E-3</v>
      </c>
      <c r="Z75" s="23">
        <v>1.8731937773883371E-3</v>
      </c>
      <c r="AA75" s="23">
        <v>2.7263093568261365E-3</v>
      </c>
      <c r="AB75" s="24">
        <f t="shared" si="40"/>
        <v>0.98788678528512208</v>
      </c>
      <c r="AC75" s="24">
        <f t="shared" si="41"/>
        <v>0.98241130777962982</v>
      </c>
      <c r="AD75" s="28">
        <f t="shared" si="60"/>
        <v>1.3449432023593388E-2</v>
      </c>
      <c r="AE75" s="28">
        <f t="shared" si="61"/>
        <v>2.5336573992837952E-3</v>
      </c>
      <c r="AF75" s="29">
        <v>4.6971244144630424E-3</v>
      </c>
      <c r="AG75" s="23">
        <v>3.6890987952749158E-3</v>
      </c>
      <c r="AH75" s="24">
        <f t="shared" si="62"/>
        <v>0.97443735326152869</v>
      </c>
      <c r="AI75" s="24">
        <f t="shared" si="63"/>
        <v>0.97987765038034602</v>
      </c>
      <c r="AJ75" s="28">
        <f t="shared" si="64"/>
        <v>2.8405901279926482E-3</v>
      </c>
      <c r="AK75" s="28">
        <f t="shared" si="65"/>
        <v>1.2266718912993246E-3</v>
      </c>
      <c r="AL75" s="29">
        <v>6.3827461467228265E-3</v>
      </c>
      <c r="AM75" s="24">
        <v>4.7841212828501128E-3</v>
      </c>
      <c r="AN75" s="24">
        <f t="shared" si="66"/>
        <v>0.97159676313353605</v>
      </c>
      <c r="AO75" s="24">
        <f t="shared" si="67"/>
        <v>0.9786509784890467</v>
      </c>
      <c r="AP75" s="28">
        <f t="shared" si="68"/>
        <v>3.3313390063399728E-3</v>
      </c>
      <c r="AQ75" s="28">
        <f t="shared" si="69"/>
        <v>7.7399171696612701E-4</v>
      </c>
      <c r="AR75" s="29">
        <v>9.1716898998013933E-3</v>
      </c>
      <c r="AS75" s="24">
        <v>6.3714435099612504E-3</v>
      </c>
      <c r="AT75" s="24">
        <f t="shared" si="70"/>
        <v>0.96826542412719607</v>
      </c>
      <c r="AU75" s="24">
        <f t="shared" si="71"/>
        <v>0.97787698677208057</v>
      </c>
      <c r="AV75" s="28">
        <f t="shared" si="72"/>
        <v>-8.9628345499094264E-3</v>
      </c>
      <c r="AW75" s="28">
        <f t="shared" si="73"/>
        <v>-6.2704397334537587E-3</v>
      </c>
      <c r="AX75" s="29">
        <v>9.1716898998013933E-3</v>
      </c>
      <c r="AY75" s="24">
        <v>6.3714435099612504E-3</v>
      </c>
      <c r="AZ75" s="24">
        <f t="shared" si="42"/>
        <v>0.9772282586771055</v>
      </c>
      <c r="BA75" s="24">
        <f t="shared" si="43"/>
        <v>0.98414742650553433</v>
      </c>
      <c r="BB75" s="28">
        <f t="shared" si="74"/>
        <v>-4.8258498118310955E-3</v>
      </c>
      <c r="BC75" s="28">
        <f t="shared" si="75"/>
        <v>-8.9013623001943376E-4</v>
      </c>
      <c r="BD75" s="29">
        <v>1.2E-2</v>
      </c>
      <c r="BE75" s="24">
        <v>0.01</v>
      </c>
      <c r="BF75" s="24">
        <f t="shared" si="76"/>
        <v>0.98205410848893659</v>
      </c>
      <c r="BG75" s="25">
        <f t="shared" si="77"/>
        <v>0.98503756273555376</v>
      </c>
    </row>
    <row r="76" spans="1:59" x14ac:dyDescent="0.4">
      <c r="A76" s="20">
        <v>71</v>
      </c>
      <c r="B76" s="134">
        <f>'HMI - 2025 Scale'!B79</f>
        <v>9.074540570618116E-3</v>
      </c>
      <c r="C76" s="134">
        <f>'HMI - 2025 Scale'!C79</f>
        <v>1.1793292772202014E-2</v>
      </c>
      <c r="D76" s="72">
        <f t="shared" si="44"/>
        <v>0.90872057291105857</v>
      </c>
      <c r="E76" s="72">
        <f t="shared" si="45"/>
        <v>0.88288039072908553</v>
      </c>
      <c r="F76" s="28">
        <f t="shared" si="46"/>
        <v>-4.3287977852951243E-2</v>
      </c>
      <c r="G76" s="28">
        <f t="shared" si="47"/>
        <v>-6.3974946128481092E-2</v>
      </c>
      <c r="H76" s="23">
        <v>5.1635975426122631E-3</v>
      </c>
      <c r="I76" s="23">
        <v>5.7318213183464731E-3</v>
      </c>
      <c r="J76" s="72">
        <f t="shared" si="48"/>
        <v>0.95200855076400981</v>
      </c>
      <c r="K76" s="72">
        <f t="shared" si="49"/>
        <v>0.94685533685756662</v>
      </c>
      <c r="L76" s="28">
        <f t="shared" si="50"/>
        <v>1.5602048418545289E-2</v>
      </c>
      <c r="M76" s="28">
        <f t="shared" si="51"/>
        <v>1.4082582515876241E-2</v>
      </c>
      <c r="N76" s="23">
        <v>7.7002703585447906E-3</v>
      </c>
      <c r="O76" s="23">
        <v>8.1540646410041204E-3</v>
      </c>
      <c r="P76" s="72">
        <f t="shared" si="52"/>
        <v>0.93640650234546452</v>
      </c>
      <c r="Q76" s="72">
        <f t="shared" si="53"/>
        <v>0.93277275434169038</v>
      </c>
      <c r="R76" s="28">
        <f t="shared" si="54"/>
        <v>-5.5372931999021713E-2</v>
      </c>
      <c r="S76" s="28">
        <f t="shared" si="55"/>
        <v>-5.2324388961559443E-2</v>
      </c>
      <c r="T76" s="23">
        <v>1.1000000000000001E-3</v>
      </c>
      <c r="U76" s="23">
        <v>2E-3</v>
      </c>
      <c r="V76" s="24">
        <f t="shared" si="56"/>
        <v>0.99177943434448623</v>
      </c>
      <c r="W76" s="24">
        <f t="shared" si="57"/>
        <v>0.98509714330324982</v>
      </c>
      <c r="X76" s="28">
        <f t="shared" si="58"/>
        <v>3.8926490593641505E-3</v>
      </c>
      <c r="Y76" s="28">
        <f t="shared" si="59"/>
        <v>2.685835523620006E-3</v>
      </c>
      <c r="Z76" s="23">
        <v>1.8731937773883371E-3</v>
      </c>
      <c r="AA76" s="23">
        <v>2.7263093568261365E-3</v>
      </c>
      <c r="AB76" s="24">
        <f t="shared" si="40"/>
        <v>0.98788678528512208</v>
      </c>
      <c r="AC76" s="24">
        <f t="shared" si="41"/>
        <v>0.98241130777962982</v>
      </c>
      <c r="AD76" s="28">
        <f t="shared" si="60"/>
        <v>1.3449432023593388E-2</v>
      </c>
      <c r="AE76" s="28">
        <f t="shared" si="61"/>
        <v>2.5336573992837952E-3</v>
      </c>
      <c r="AF76" s="29">
        <v>4.6971244144630424E-3</v>
      </c>
      <c r="AG76" s="23">
        <v>3.6890987952749158E-3</v>
      </c>
      <c r="AH76" s="24">
        <f t="shared" si="62"/>
        <v>0.97443735326152869</v>
      </c>
      <c r="AI76" s="24">
        <f t="shared" si="63"/>
        <v>0.97987765038034602</v>
      </c>
      <c r="AJ76" s="28">
        <f t="shared" si="64"/>
        <v>2.8405901279926482E-3</v>
      </c>
      <c r="AK76" s="28">
        <f t="shared" si="65"/>
        <v>1.2266718912993246E-3</v>
      </c>
      <c r="AL76" s="29">
        <v>6.3827461467228265E-3</v>
      </c>
      <c r="AM76" s="24">
        <v>4.7841212828501128E-3</v>
      </c>
      <c r="AN76" s="24">
        <f t="shared" si="66"/>
        <v>0.97159676313353605</v>
      </c>
      <c r="AO76" s="24">
        <f t="shared" si="67"/>
        <v>0.9786509784890467</v>
      </c>
      <c r="AP76" s="28">
        <f t="shared" si="68"/>
        <v>3.3313390063399728E-3</v>
      </c>
      <c r="AQ76" s="28">
        <f t="shared" si="69"/>
        <v>7.7399171696612701E-4</v>
      </c>
      <c r="AR76" s="29">
        <v>9.1716898998013933E-3</v>
      </c>
      <c r="AS76" s="24">
        <v>6.3714435099612504E-3</v>
      </c>
      <c r="AT76" s="24">
        <f t="shared" si="70"/>
        <v>0.96826542412719607</v>
      </c>
      <c r="AU76" s="24">
        <f t="shared" si="71"/>
        <v>0.97787698677208057</v>
      </c>
      <c r="AV76" s="28">
        <f t="shared" si="72"/>
        <v>-8.9628345499094264E-3</v>
      </c>
      <c r="AW76" s="28">
        <f t="shared" si="73"/>
        <v>-6.2704397334537587E-3</v>
      </c>
      <c r="AX76" s="29">
        <v>9.1716898998013933E-3</v>
      </c>
      <c r="AY76" s="24">
        <v>6.3714435099612504E-3</v>
      </c>
      <c r="AZ76" s="24">
        <f t="shared" si="42"/>
        <v>0.9772282586771055</v>
      </c>
      <c r="BA76" s="24">
        <f t="shared" si="43"/>
        <v>0.98414742650553433</v>
      </c>
      <c r="BB76" s="28">
        <f t="shared" si="74"/>
        <v>-4.8258498118310955E-3</v>
      </c>
      <c r="BC76" s="28">
        <f t="shared" si="75"/>
        <v>-8.9013623001943376E-4</v>
      </c>
      <c r="BD76" s="29">
        <v>1.2E-2</v>
      </c>
      <c r="BE76" s="24">
        <v>0.01</v>
      </c>
      <c r="BF76" s="24">
        <f t="shared" si="76"/>
        <v>0.98205410848893659</v>
      </c>
      <c r="BG76" s="25">
        <f t="shared" si="77"/>
        <v>0.98503756273555376</v>
      </c>
    </row>
    <row r="77" spans="1:59" x14ac:dyDescent="0.4">
      <c r="A77" s="20">
        <v>72</v>
      </c>
      <c r="B77" s="134">
        <f>'HMI - 2025 Scale'!B80</f>
        <v>9.074540570618116E-3</v>
      </c>
      <c r="C77" s="134">
        <f>'HMI - 2025 Scale'!C80</f>
        <v>1.1793292772202014E-2</v>
      </c>
      <c r="D77" s="72">
        <f t="shared" si="44"/>
        <v>0.90872057291105857</v>
      </c>
      <c r="E77" s="72">
        <f t="shared" si="45"/>
        <v>0.88288039072908553</v>
      </c>
      <c r="F77" s="28">
        <f t="shared" si="46"/>
        <v>-4.3287977852951243E-2</v>
      </c>
      <c r="G77" s="28">
        <f t="shared" si="47"/>
        <v>-6.3974946128481092E-2</v>
      </c>
      <c r="H77" s="23">
        <v>5.1635975426122631E-3</v>
      </c>
      <c r="I77" s="23">
        <v>5.7318213183464731E-3</v>
      </c>
      <c r="J77" s="72">
        <f t="shared" si="48"/>
        <v>0.95200855076400981</v>
      </c>
      <c r="K77" s="72">
        <f t="shared" si="49"/>
        <v>0.94685533685756662</v>
      </c>
      <c r="L77" s="28">
        <f t="shared" si="50"/>
        <v>1.5602048418545289E-2</v>
      </c>
      <c r="M77" s="28">
        <f t="shared" si="51"/>
        <v>1.4082582515876241E-2</v>
      </c>
      <c r="N77" s="23">
        <v>7.7002703585447906E-3</v>
      </c>
      <c r="O77" s="23">
        <v>8.1540646410041204E-3</v>
      </c>
      <c r="P77" s="72">
        <f t="shared" si="52"/>
        <v>0.93640650234546452</v>
      </c>
      <c r="Q77" s="72">
        <f t="shared" si="53"/>
        <v>0.93277275434169038</v>
      </c>
      <c r="R77" s="28">
        <f t="shared" si="54"/>
        <v>-5.5372931999021713E-2</v>
      </c>
      <c r="S77" s="28">
        <f t="shared" si="55"/>
        <v>-5.2324388961559443E-2</v>
      </c>
      <c r="T77" s="23">
        <v>1.1000000000000001E-3</v>
      </c>
      <c r="U77" s="23">
        <v>2E-3</v>
      </c>
      <c r="V77" s="24">
        <f t="shared" si="56"/>
        <v>0.99177943434448623</v>
      </c>
      <c r="W77" s="24">
        <f t="shared" si="57"/>
        <v>0.98509714330324982</v>
      </c>
      <c r="X77" s="28">
        <f t="shared" si="58"/>
        <v>3.8926490593641505E-3</v>
      </c>
      <c r="Y77" s="28">
        <f t="shared" si="59"/>
        <v>2.685835523620006E-3</v>
      </c>
      <c r="Z77" s="23">
        <v>1.8731937773883371E-3</v>
      </c>
      <c r="AA77" s="23">
        <v>2.7263093568261365E-3</v>
      </c>
      <c r="AB77" s="24">
        <f t="shared" si="40"/>
        <v>0.98788678528512208</v>
      </c>
      <c r="AC77" s="24">
        <f t="shared" si="41"/>
        <v>0.98241130777962982</v>
      </c>
      <c r="AD77" s="28">
        <f t="shared" si="60"/>
        <v>1.3449432023593388E-2</v>
      </c>
      <c r="AE77" s="28">
        <f t="shared" si="61"/>
        <v>2.5336573992837952E-3</v>
      </c>
      <c r="AF77" s="29">
        <v>4.6971244144630424E-3</v>
      </c>
      <c r="AG77" s="23">
        <v>3.6890987952749158E-3</v>
      </c>
      <c r="AH77" s="24">
        <f t="shared" si="62"/>
        <v>0.97443735326152869</v>
      </c>
      <c r="AI77" s="24">
        <f t="shared" si="63"/>
        <v>0.97987765038034602</v>
      </c>
      <c r="AJ77" s="28">
        <f t="shared" si="64"/>
        <v>2.8405901279926482E-3</v>
      </c>
      <c r="AK77" s="28">
        <f t="shared" si="65"/>
        <v>1.2266718912993246E-3</v>
      </c>
      <c r="AL77" s="29">
        <v>6.3827461467228265E-3</v>
      </c>
      <c r="AM77" s="24">
        <v>4.7841212828501128E-3</v>
      </c>
      <c r="AN77" s="24">
        <f t="shared" si="66"/>
        <v>0.97159676313353605</v>
      </c>
      <c r="AO77" s="24">
        <f t="shared" si="67"/>
        <v>0.9786509784890467</v>
      </c>
      <c r="AP77" s="28">
        <f t="shared" si="68"/>
        <v>3.3313390063399728E-3</v>
      </c>
      <c r="AQ77" s="28">
        <f t="shared" si="69"/>
        <v>7.7399171696612701E-4</v>
      </c>
      <c r="AR77" s="29">
        <v>9.1716898998013933E-3</v>
      </c>
      <c r="AS77" s="24">
        <v>6.3714435099612504E-3</v>
      </c>
      <c r="AT77" s="24">
        <f t="shared" si="70"/>
        <v>0.96826542412719607</v>
      </c>
      <c r="AU77" s="24">
        <f t="shared" si="71"/>
        <v>0.97787698677208057</v>
      </c>
      <c r="AV77" s="28">
        <f t="shared" si="72"/>
        <v>-8.9628345499094264E-3</v>
      </c>
      <c r="AW77" s="28">
        <f t="shared" si="73"/>
        <v>-6.2704397334537587E-3</v>
      </c>
      <c r="AX77" s="29">
        <v>9.1716898998013933E-3</v>
      </c>
      <c r="AY77" s="24">
        <v>6.3714435099612504E-3</v>
      </c>
      <c r="AZ77" s="24">
        <f t="shared" si="42"/>
        <v>0.9772282586771055</v>
      </c>
      <c r="BA77" s="24">
        <f t="shared" si="43"/>
        <v>0.98414742650553433</v>
      </c>
      <c r="BB77" s="28">
        <f t="shared" si="74"/>
        <v>-4.8258498118310955E-3</v>
      </c>
      <c r="BC77" s="28">
        <f t="shared" si="75"/>
        <v>-8.9013623001943376E-4</v>
      </c>
      <c r="BD77" s="29">
        <v>1.2E-2</v>
      </c>
      <c r="BE77" s="24">
        <v>0.01</v>
      </c>
      <c r="BF77" s="24">
        <f t="shared" si="76"/>
        <v>0.98205410848893659</v>
      </c>
      <c r="BG77" s="25">
        <f t="shared" si="77"/>
        <v>0.98503756273555376</v>
      </c>
    </row>
    <row r="78" spans="1:59" x14ac:dyDescent="0.4">
      <c r="A78" s="20">
        <v>73</v>
      </c>
      <c r="B78" s="134">
        <f>'HMI - 2025 Scale'!B81</f>
        <v>9.074540570618116E-3</v>
      </c>
      <c r="C78" s="134">
        <f>'HMI - 2025 Scale'!C81</f>
        <v>1.1793292772202014E-2</v>
      </c>
      <c r="D78" s="72">
        <f t="shared" si="44"/>
        <v>0.90872057291105857</v>
      </c>
      <c r="E78" s="72">
        <f t="shared" si="45"/>
        <v>0.88288039072908553</v>
      </c>
      <c r="F78" s="28">
        <f t="shared" si="46"/>
        <v>-4.3287977852951243E-2</v>
      </c>
      <c r="G78" s="28">
        <f t="shared" si="47"/>
        <v>-6.3974946128481092E-2</v>
      </c>
      <c r="H78" s="23">
        <v>5.1635975426122631E-3</v>
      </c>
      <c r="I78" s="23">
        <v>5.7318213183464731E-3</v>
      </c>
      <c r="J78" s="72">
        <f t="shared" si="48"/>
        <v>0.95200855076400981</v>
      </c>
      <c r="K78" s="72">
        <f t="shared" si="49"/>
        <v>0.94685533685756662</v>
      </c>
      <c r="L78" s="28">
        <f t="shared" si="50"/>
        <v>1.5602048418545289E-2</v>
      </c>
      <c r="M78" s="28">
        <f t="shared" si="51"/>
        <v>1.4082582515876241E-2</v>
      </c>
      <c r="N78" s="23">
        <v>7.7002703585447906E-3</v>
      </c>
      <c r="O78" s="23">
        <v>8.1540646410041204E-3</v>
      </c>
      <c r="P78" s="72">
        <f t="shared" si="52"/>
        <v>0.93640650234546452</v>
      </c>
      <c r="Q78" s="72">
        <f t="shared" si="53"/>
        <v>0.93277275434169038</v>
      </c>
      <c r="R78" s="28">
        <f t="shared" si="54"/>
        <v>-5.5372931999021713E-2</v>
      </c>
      <c r="S78" s="28">
        <f t="shared" si="55"/>
        <v>-5.2324388961559443E-2</v>
      </c>
      <c r="T78" s="23">
        <v>1.1000000000000001E-3</v>
      </c>
      <c r="U78" s="23">
        <v>2E-3</v>
      </c>
      <c r="V78" s="24">
        <f t="shared" si="56"/>
        <v>0.99177943434448623</v>
      </c>
      <c r="W78" s="24">
        <f t="shared" si="57"/>
        <v>0.98509714330324982</v>
      </c>
      <c r="X78" s="28">
        <f t="shared" si="58"/>
        <v>3.8926490593641505E-3</v>
      </c>
      <c r="Y78" s="28">
        <f t="shared" si="59"/>
        <v>2.685835523620006E-3</v>
      </c>
      <c r="Z78" s="23">
        <v>1.8731937773883371E-3</v>
      </c>
      <c r="AA78" s="23">
        <v>2.7263093568261365E-3</v>
      </c>
      <c r="AB78" s="24">
        <f t="shared" si="40"/>
        <v>0.98788678528512208</v>
      </c>
      <c r="AC78" s="24">
        <f t="shared" si="41"/>
        <v>0.98241130777962982</v>
      </c>
      <c r="AD78" s="28">
        <f t="shared" si="60"/>
        <v>1.3449432023593388E-2</v>
      </c>
      <c r="AE78" s="28">
        <f t="shared" si="61"/>
        <v>2.5336573992837952E-3</v>
      </c>
      <c r="AF78" s="29">
        <v>4.6971244144630424E-3</v>
      </c>
      <c r="AG78" s="23">
        <v>3.6890987952749158E-3</v>
      </c>
      <c r="AH78" s="24">
        <f t="shared" si="62"/>
        <v>0.97443735326152869</v>
      </c>
      <c r="AI78" s="24">
        <f t="shared" si="63"/>
        <v>0.97987765038034602</v>
      </c>
      <c r="AJ78" s="28">
        <f t="shared" si="64"/>
        <v>2.8405901279926482E-3</v>
      </c>
      <c r="AK78" s="28">
        <f t="shared" si="65"/>
        <v>1.2266718912993246E-3</v>
      </c>
      <c r="AL78" s="29">
        <v>6.3827461467228265E-3</v>
      </c>
      <c r="AM78" s="24">
        <v>4.7841212828501128E-3</v>
      </c>
      <c r="AN78" s="24">
        <f t="shared" si="66"/>
        <v>0.97159676313353605</v>
      </c>
      <c r="AO78" s="24">
        <f t="shared" si="67"/>
        <v>0.9786509784890467</v>
      </c>
      <c r="AP78" s="28">
        <f t="shared" si="68"/>
        <v>3.3313390063399728E-3</v>
      </c>
      <c r="AQ78" s="28">
        <f t="shared" si="69"/>
        <v>7.7399171696612701E-4</v>
      </c>
      <c r="AR78" s="29">
        <v>9.1716898998013933E-3</v>
      </c>
      <c r="AS78" s="24">
        <v>6.3714435099612504E-3</v>
      </c>
      <c r="AT78" s="24">
        <f t="shared" si="70"/>
        <v>0.96826542412719607</v>
      </c>
      <c r="AU78" s="24">
        <f t="shared" si="71"/>
        <v>0.97787698677208057</v>
      </c>
      <c r="AV78" s="28">
        <f t="shared" si="72"/>
        <v>-8.9628345499094264E-3</v>
      </c>
      <c r="AW78" s="28">
        <f t="shared" si="73"/>
        <v>-6.2704397334537587E-3</v>
      </c>
      <c r="AX78" s="29">
        <v>9.1716898998013933E-3</v>
      </c>
      <c r="AY78" s="24">
        <v>6.3714435099612504E-3</v>
      </c>
      <c r="AZ78" s="24">
        <f t="shared" si="42"/>
        <v>0.9772282586771055</v>
      </c>
      <c r="BA78" s="24">
        <f t="shared" si="43"/>
        <v>0.98414742650553433</v>
      </c>
      <c r="BB78" s="28">
        <f t="shared" si="74"/>
        <v>-4.8258498118310955E-3</v>
      </c>
      <c r="BC78" s="28">
        <f t="shared" si="75"/>
        <v>-8.9013623001943376E-4</v>
      </c>
      <c r="BD78" s="29">
        <v>1.2E-2</v>
      </c>
      <c r="BE78" s="24">
        <v>0.01</v>
      </c>
      <c r="BF78" s="24">
        <f t="shared" si="76"/>
        <v>0.98205410848893659</v>
      </c>
      <c r="BG78" s="25">
        <f t="shared" si="77"/>
        <v>0.98503756273555376</v>
      </c>
    </row>
    <row r="79" spans="1:59" x14ac:dyDescent="0.4">
      <c r="A79" s="20">
        <v>74</v>
      </c>
      <c r="B79" s="134">
        <f>'HMI - 2025 Scale'!B82</f>
        <v>9.074540570618116E-3</v>
      </c>
      <c r="C79" s="134">
        <f>'HMI - 2025 Scale'!C82</f>
        <v>1.1793292772202014E-2</v>
      </c>
      <c r="D79" s="72">
        <f t="shared" si="44"/>
        <v>0.90872057291105857</v>
      </c>
      <c r="E79" s="72">
        <f t="shared" si="45"/>
        <v>0.88288039072908553</v>
      </c>
      <c r="F79" s="28">
        <f t="shared" si="46"/>
        <v>-4.3287977852951243E-2</v>
      </c>
      <c r="G79" s="28">
        <f t="shared" si="47"/>
        <v>-6.3974946128481092E-2</v>
      </c>
      <c r="H79" s="23">
        <v>5.1635975426122631E-3</v>
      </c>
      <c r="I79" s="23">
        <v>5.7318213183464731E-3</v>
      </c>
      <c r="J79" s="72">
        <f t="shared" si="48"/>
        <v>0.95200855076400981</v>
      </c>
      <c r="K79" s="72">
        <f t="shared" si="49"/>
        <v>0.94685533685756662</v>
      </c>
      <c r="L79" s="28">
        <f t="shared" si="50"/>
        <v>1.5602048418545289E-2</v>
      </c>
      <c r="M79" s="28">
        <f t="shared" si="51"/>
        <v>1.4082582515876241E-2</v>
      </c>
      <c r="N79" s="23">
        <v>7.7002703585447906E-3</v>
      </c>
      <c r="O79" s="23">
        <v>8.1540646410041204E-3</v>
      </c>
      <c r="P79" s="72">
        <f t="shared" si="52"/>
        <v>0.93640650234546452</v>
      </c>
      <c r="Q79" s="72">
        <f t="shared" si="53"/>
        <v>0.93277275434169038</v>
      </c>
      <c r="R79" s="28">
        <f t="shared" si="54"/>
        <v>-5.5372931999021713E-2</v>
      </c>
      <c r="S79" s="28">
        <f t="shared" si="55"/>
        <v>-5.2324388961559443E-2</v>
      </c>
      <c r="T79" s="23">
        <v>1.1000000000000001E-3</v>
      </c>
      <c r="U79" s="23">
        <v>2E-3</v>
      </c>
      <c r="V79" s="24">
        <f t="shared" si="56"/>
        <v>0.99177943434448623</v>
      </c>
      <c r="W79" s="24">
        <f t="shared" si="57"/>
        <v>0.98509714330324982</v>
      </c>
      <c r="X79" s="28">
        <f t="shared" si="58"/>
        <v>3.8926490593641505E-3</v>
      </c>
      <c r="Y79" s="28">
        <f t="shared" si="59"/>
        <v>2.685835523620006E-3</v>
      </c>
      <c r="Z79" s="23">
        <v>1.8731937773883371E-3</v>
      </c>
      <c r="AA79" s="23">
        <v>2.7263093568261365E-3</v>
      </c>
      <c r="AB79" s="24">
        <f t="shared" si="40"/>
        <v>0.98788678528512208</v>
      </c>
      <c r="AC79" s="24">
        <f t="shared" si="41"/>
        <v>0.98241130777962982</v>
      </c>
      <c r="AD79" s="28">
        <f t="shared" si="60"/>
        <v>1.3449432023593388E-2</v>
      </c>
      <c r="AE79" s="28">
        <f t="shared" si="61"/>
        <v>2.5336573992837952E-3</v>
      </c>
      <c r="AF79" s="29">
        <v>4.6971244144630424E-3</v>
      </c>
      <c r="AG79" s="23">
        <v>3.6890987952749158E-3</v>
      </c>
      <c r="AH79" s="24">
        <f t="shared" si="62"/>
        <v>0.97443735326152869</v>
      </c>
      <c r="AI79" s="24">
        <f t="shared" si="63"/>
        <v>0.97987765038034602</v>
      </c>
      <c r="AJ79" s="28">
        <f t="shared" si="64"/>
        <v>2.8405901279926482E-3</v>
      </c>
      <c r="AK79" s="28">
        <f t="shared" si="65"/>
        <v>1.2266718912993246E-3</v>
      </c>
      <c r="AL79" s="29">
        <v>6.3827461467228265E-3</v>
      </c>
      <c r="AM79" s="24">
        <v>4.7841212828501128E-3</v>
      </c>
      <c r="AN79" s="24">
        <f t="shared" si="66"/>
        <v>0.97159676313353605</v>
      </c>
      <c r="AO79" s="24">
        <f t="shared" si="67"/>
        <v>0.9786509784890467</v>
      </c>
      <c r="AP79" s="28">
        <f t="shared" si="68"/>
        <v>3.3313390063399728E-3</v>
      </c>
      <c r="AQ79" s="28">
        <f t="shared" si="69"/>
        <v>7.7399171696612701E-4</v>
      </c>
      <c r="AR79" s="29">
        <v>9.1716898998013933E-3</v>
      </c>
      <c r="AS79" s="24">
        <v>6.3714435099612504E-3</v>
      </c>
      <c r="AT79" s="24">
        <f t="shared" si="70"/>
        <v>0.96826542412719607</v>
      </c>
      <c r="AU79" s="24">
        <f t="shared" si="71"/>
        <v>0.97787698677208057</v>
      </c>
      <c r="AV79" s="28">
        <f t="shared" si="72"/>
        <v>-8.9628345499094264E-3</v>
      </c>
      <c r="AW79" s="28">
        <f t="shared" si="73"/>
        <v>-6.2704397334537587E-3</v>
      </c>
      <c r="AX79" s="29">
        <v>9.1716898998013933E-3</v>
      </c>
      <c r="AY79" s="24">
        <v>6.3714435099612504E-3</v>
      </c>
      <c r="AZ79" s="24">
        <f t="shared" si="42"/>
        <v>0.9772282586771055</v>
      </c>
      <c r="BA79" s="24">
        <f t="shared" si="43"/>
        <v>0.98414742650553433</v>
      </c>
      <c r="BB79" s="28">
        <f t="shared" si="74"/>
        <v>-4.8258498118310955E-3</v>
      </c>
      <c r="BC79" s="28">
        <f t="shared" si="75"/>
        <v>-8.9013623001943376E-4</v>
      </c>
      <c r="BD79" s="29">
        <v>1.2E-2</v>
      </c>
      <c r="BE79" s="24">
        <v>0.01</v>
      </c>
      <c r="BF79" s="24">
        <f t="shared" si="76"/>
        <v>0.98205410848893659</v>
      </c>
      <c r="BG79" s="25">
        <f t="shared" si="77"/>
        <v>0.98503756273555376</v>
      </c>
    </row>
    <row r="80" spans="1:59" x14ac:dyDescent="0.4">
      <c r="A80" s="20">
        <v>75</v>
      </c>
      <c r="B80" s="134">
        <f>'HMI - 2025 Scale'!B83</f>
        <v>9.074540570618116E-3</v>
      </c>
      <c r="C80" s="134">
        <f>'HMI - 2025 Scale'!C83</f>
        <v>1.1793292772202014E-2</v>
      </c>
      <c r="D80" s="72">
        <f t="shared" si="44"/>
        <v>0.90872057291105857</v>
      </c>
      <c r="E80" s="72">
        <f t="shared" si="45"/>
        <v>0.88288039072908553</v>
      </c>
      <c r="F80" s="28">
        <f t="shared" si="46"/>
        <v>-4.3287977852951243E-2</v>
      </c>
      <c r="G80" s="28">
        <f t="shared" si="47"/>
        <v>-6.3974946128481092E-2</v>
      </c>
      <c r="H80" s="23">
        <v>5.1635975426122631E-3</v>
      </c>
      <c r="I80" s="23">
        <v>5.7318213183464731E-3</v>
      </c>
      <c r="J80" s="72">
        <f t="shared" si="48"/>
        <v>0.95200855076400981</v>
      </c>
      <c r="K80" s="72">
        <f t="shared" si="49"/>
        <v>0.94685533685756662</v>
      </c>
      <c r="L80" s="28">
        <f t="shared" si="50"/>
        <v>1.5602048418545289E-2</v>
      </c>
      <c r="M80" s="28">
        <f t="shared" si="51"/>
        <v>1.4082582515876241E-2</v>
      </c>
      <c r="N80" s="23">
        <v>7.7002703585447906E-3</v>
      </c>
      <c r="O80" s="23">
        <v>8.1540646410041204E-3</v>
      </c>
      <c r="P80" s="72">
        <f t="shared" si="52"/>
        <v>0.93640650234546452</v>
      </c>
      <c r="Q80" s="72">
        <f t="shared" si="53"/>
        <v>0.93277275434169038</v>
      </c>
      <c r="R80" s="28">
        <f t="shared" si="54"/>
        <v>-5.5372931999021713E-2</v>
      </c>
      <c r="S80" s="28">
        <f t="shared" si="55"/>
        <v>-5.2324388961559443E-2</v>
      </c>
      <c r="T80" s="23">
        <v>1.1000000000000001E-3</v>
      </c>
      <c r="U80" s="23">
        <v>2E-3</v>
      </c>
      <c r="V80" s="24">
        <f t="shared" si="56"/>
        <v>0.99177943434448623</v>
      </c>
      <c r="W80" s="24">
        <f t="shared" si="57"/>
        <v>0.98509714330324982</v>
      </c>
      <c r="X80" s="28">
        <f t="shared" si="58"/>
        <v>3.8926490593641505E-3</v>
      </c>
      <c r="Y80" s="28">
        <f t="shared" si="59"/>
        <v>2.685835523620006E-3</v>
      </c>
      <c r="Z80" s="23">
        <v>1.8731937773883371E-3</v>
      </c>
      <c r="AA80" s="23">
        <v>2.7263093568261365E-3</v>
      </c>
      <c r="AB80" s="24">
        <f t="shared" si="40"/>
        <v>0.98788678528512208</v>
      </c>
      <c r="AC80" s="24">
        <f t="shared" si="41"/>
        <v>0.98241130777962982</v>
      </c>
      <c r="AD80" s="28">
        <f t="shared" si="60"/>
        <v>1.3449432023593388E-2</v>
      </c>
      <c r="AE80" s="28">
        <f t="shared" si="61"/>
        <v>2.5336573992837952E-3</v>
      </c>
      <c r="AF80" s="29">
        <v>4.6971244144630424E-3</v>
      </c>
      <c r="AG80" s="23">
        <v>3.6890987952749158E-3</v>
      </c>
      <c r="AH80" s="24">
        <f t="shared" si="62"/>
        <v>0.97443735326152869</v>
      </c>
      <c r="AI80" s="24">
        <f t="shared" si="63"/>
        <v>0.97987765038034602</v>
      </c>
      <c r="AJ80" s="28">
        <f t="shared" si="64"/>
        <v>2.8405901279926482E-3</v>
      </c>
      <c r="AK80" s="28">
        <f t="shared" si="65"/>
        <v>1.2266718912993246E-3</v>
      </c>
      <c r="AL80" s="29">
        <v>6.3827461467228265E-3</v>
      </c>
      <c r="AM80" s="24">
        <v>4.7841212828501128E-3</v>
      </c>
      <c r="AN80" s="24">
        <f t="shared" si="66"/>
        <v>0.97159676313353605</v>
      </c>
      <c r="AO80" s="24">
        <f t="shared" si="67"/>
        <v>0.9786509784890467</v>
      </c>
      <c r="AP80" s="28">
        <f t="shared" si="68"/>
        <v>3.3313390063399728E-3</v>
      </c>
      <c r="AQ80" s="28">
        <f t="shared" si="69"/>
        <v>7.7399171696612701E-4</v>
      </c>
      <c r="AR80" s="29">
        <v>9.1716898998013933E-3</v>
      </c>
      <c r="AS80" s="24">
        <v>6.3714435099612504E-3</v>
      </c>
      <c r="AT80" s="24">
        <f t="shared" si="70"/>
        <v>0.96826542412719607</v>
      </c>
      <c r="AU80" s="24">
        <f t="shared" si="71"/>
        <v>0.97787698677208057</v>
      </c>
      <c r="AV80" s="28">
        <f t="shared" si="72"/>
        <v>-8.9628345499094264E-3</v>
      </c>
      <c r="AW80" s="28">
        <f t="shared" si="73"/>
        <v>-6.2704397334537587E-3</v>
      </c>
      <c r="AX80" s="29">
        <v>9.1716898998013933E-3</v>
      </c>
      <c r="AY80" s="24">
        <v>6.3714435099612504E-3</v>
      </c>
      <c r="AZ80" s="24">
        <f t="shared" si="42"/>
        <v>0.9772282586771055</v>
      </c>
      <c r="BA80" s="24">
        <f t="shared" si="43"/>
        <v>0.98414742650553433</v>
      </c>
      <c r="BB80" s="28">
        <f t="shared" si="74"/>
        <v>-4.8258498118310955E-3</v>
      </c>
      <c r="BC80" s="28">
        <f t="shared" si="75"/>
        <v>-8.9013623001943376E-4</v>
      </c>
      <c r="BD80" s="29">
        <v>1.2E-2</v>
      </c>
      <c r="BE80" s="24">
        <v>0.01</v>
      </c>
      <c r="BF80" s="24">
        <f t="shared" si="76"/>
        <v>0.98205410848893659</v>
      </c>
      <c r="BG80" s="25">
        <f t="shared" si="77"/>
        <v>0.98503756273555376</v>
      </c>
    </row>
    <row r="81" spans="1:59" x14ac:dyDescent="0.4">
      <c r="A81" s="20">
        <v>76</v>
      </c>
      <c r="B81" s="134">
        <f>'HMI - 2025 Scale'!B84</f>
        <v>9.074540570618116E-3</v>
      </c>
      <c r="C81" s="134">
        <f>'HMI - 2025 Scale'!C84</f>
        <v>1.0613963494981813E-2</v>
      </c>
      <c r="D81" s="72">
        <f t="shared" si="44"/>
        <v>0.90872057291105857</v>
      </c>
      <c r="E81" s="72">
        <f t="shared" si="45"/>
        <v>0.89400645765238063</v>
      </c>
      <c r="F81" s="28">
        <f t="shared" si="46"/>
        <v>-4.3287977852951243E-2</v>
      </c>
      <c r="G81" s="28">
        <f t="shared" si="47"/>
        <v>-5.2848879205185995E-2</v>
      </c>
      <c r="H81" s="23">
        <v>5.1635975426122631E-3</v>
      </c>
      <c r="I81" s="23">
        <v>5.7318213183464731E-3</v>
      </c>
      <c r="J81" s="72">
        <f t="shared" si="48"/>
        <v>0.95200855076400981</v>
      </c>
      <c r="K81" s="72">
        <f t="shared" si="49"/>
        <v>0.94685533685756662</v>
      </c>
      <c r="L81" s="28">
        <f t="shared" si="50"/>
        <v>1.5602048418545289E-2</v>
      </c>
      <c r="M81" s="28">
        <f t="shared" si="51"/>
        <v>1.4082582515876241E-2</v>
      </c>
      <c r="N81" s="23">
        <v>7.7002703585447906E-3</v>
      </c>
      <c r="O81" s="23">
        <v>8.1540646410041204E-3</v>
      </c>
      <c r="P81" s="72">
        <f t="shared" si="52"/>
        <v>0.93640650234546452</v>
      </c>
      <c r="Q81" s="72">
        <f t="shared" si="53"/>
        <v>0.93277275434169038</v>
      </c>
      <c r="R81" s="28">
        <f t="shared" si="54"/>
        <v>-5.5372931999021713E-2</v>
      </c>
      <c r="S81" s="28">
        <f t="shared" si="55"/>
        <v>-5.2324388961559443E-2</v>
      </c>
      <c r="T81" s="23">
        <v>1.1000000000000001E-3</v>
      </c>
      <c r="U81" s="23">
        <v>2E-3</v>
      </c>
      <c r="V81" s="24">
        <f t="shared" si="56"/>
        <v>0.99177943434448623</v>
      </c>
      <c r="W81" s="24">
        <f t="shared" si="57"/>
        <v>0.98509714330324982</v>
      </c>
      <c r="X81" s="28">
        <f t="shared" si="58"/>
        <v>3.8926490593641505E-3</v>
      </c>
      <c r="Y81" s="28">
        <f t="shared" si="59"/>
        <v>2.685835523620006E-3</v>
      </c>
      <c r="Z81" s="23">
        <v>1.8731937773883371E-3</v>
      </c>
      <c r="AA81" s="23">
        <v>2.7263093568261365E-3</v>
      </c>
      <c r="AB81" s="24">
        <f t="shared" si="40"/>
        <v>0.98788678528512208</v>
      </c>
      <c r="AC81" s="24">
        <f t="shared" si="41"/>
        <v>0.98241130777962982</v>
      </c>
      <c r="AD81" s="28">
        <f t="shared" si="60"/>
        <v>1.3449432023593388E-2</v>
      </c>
      <c r="AE81" s="28">
        <f t="shared" si="61"/>
        <v>2.5336573992837952E-3</v>
      </c>
      <c r="AF81" s="29">
        <v>4.6971244144630424E-3</v>
      </c>
      <c r="AG81" s="23">
        <v>3.6890987952749158E-3</v>
      </c>
      <c r="AH81" s="24">
        <f t="shared" si="62"/>
        <v>0.97443735326152869</v>
      </c>
      <c r="AI81" s="24">
        <f t="shared" si="63"/>
        <v>0.97987765038034602</v>
      </c>
      <c r="AJ81" s="28">
        <f t="shared" si="64"/>
        <v>2.8405901279926482E-3</v>
      </c>
      <c r="AK81" s="28">
        <f t="shared" si="65"/>
        <v>1.2266718912993246E-3</v>
      </c>
      <c r="AL81" s="29">
        <v>6.3827461467228265E-3</v>
      </c>
      <c r="AM81" s="24">
        <v>4.7841212828501128E-3</v>
      </c>
      <c r="AN81" s="24">
        <f t="shared" si="66"/>
        <v>0.97159676313353605</v>
      </c>
      <c r="AO81" s="24">
        <f t="shared" si="67"/>
        <v>0.9786509784890467</v>
      </c>
      <c r="AP81" s="28">
        <f t="shared" si="68"/>
        <v>3.3313390063399728E-3</v>
      </c>
      <c r="AQ81" s="28">
        <f t="shared" si="69"/>
        <v>7.7399171696612701E-4</v>
      </c>
      <c r="AR81" s="29">
        <v>9.1716898998013933E-3</v>
      </c>
      <c r="AS81" s="24">
        <v>6.3714435099612504E-3</v>
      </c>
      <c r="AT81" s="24">
        <f t="shared" si="70"/>
        <v>0.96826542412719607</v>
      </c>
      <c r="AU81" s="24">
        <f t="shared" si="71"/>
        <v>0.97787698677208057</v>
      </c>
      <c r="AV81" s="28">
        <f t="shared" si="72"/>
        <v>-8.9628345499094264E-3</v>
      </c>
      <c r="AW81" s="28">
        <f t="shared" si="73"/>
        <v>-6.2704397334537587E-3</v>
      </c>
      <c r="AX81" s="29">
        <v>9.1716898998013933E-3</v>
      </c>
      <c r="AY81" s="24">
        <v>6.3714435099612504E-3</v>
      </c>
      <c r="AZ81" s="24">
        <f t="shared" si="42"/>
        <v>0.9772282586771055</v>
      </c>
      <c r="BA81" s="24">
        <f t="shared" si="43"/>
        <v>0.98414742650553433</v>
      </c>
      <c r="BB81" s="28">
        <f t="shared" si="74"/>
        <v>-4.8258498118310955E-3</v>
      </c>
      <c r="BC81" s="28">
        <f t="shared" si="75"/>
        <v>-8.9013623001943376E-4</v>
      </c>
      <c r="BD81" s="29">
        <v>1.2E-2</v>
      </c>
      <c r="BE81" s="24">
        <v>0.01</v>
      </c>
      <c r="BF81" s="24">
        <f t="shared" si="76"/>
        <v>0.98205410848893659</v>
      </c>
      <c r="BG81" s="25">
        <f t="shared" si="77"/>
        <v>0.98503756273555376</v>
      </c>
    </row>
    <row r="82" spans="1:59" x14ac:dyDescent="0.4">
      <c r="A82" s="20">
        <v>77</v>
      </c>
      <c r="B82" s="134">
        <f>'HMI - 2025 Scale'!B85</f>
        <v>9.074540570618116E-3</v>
      </c>
      <c r="C82" s="134">
        <f>'HMI - 2025 Scale'!C85</f>
        <v>9.4346342177616116E-3</v>
      </c>
      <c r="D82" s="72">
        <f t="shared" si="44"/>
        <v>0.90872057291105857</v>
      </c>
      <c r="E82" s="72">
        <f t="shared" si="45"/>
        <v>0.90525923006928533</v>
      </c>
      <c r="F82" s="28">
        <f t="shared" si="46"/>
        <v>-4.3287977852951243E-2</v>
      </c>
      <c r="G82" s="28">
        <f t="shared" si="47"/>
        <v>-4.1596106788281295E-2</v>
      </c>
      <c r="H82" s="23">
        <v>5.1635975426122631E-3</v>
      </c>
      <c r="I82" s="23">
        <v>5.7318213183464731E-3</v>
      </c>
      <c r="J82" s="72">
        <f t="shared" si="48"/>
        <v>0.95200855076400981</v>
      </c>
      <c r="K82" s="72">
        <f t="shared" si="49"/>
        <v>0.94685533685756662</v>
      </c>
      <c r="L82" s="28">
        <f t="shared" si="50"/>
        <v>1.5602048418545289E-2</v>
      </c>
      <c r="M82" s="28">
        <f t="shared" si="51"/>
        <v>1.4082582515876241E-2</v>
      </c>
      <c r="N82" s="23">
        <v>7.7002703585447906E-3</v>
      </c>
      <c r="O82" s="23">
        <v>8.1540646410041204E-3</v>
      </c>
      <c r="P82" s="72">
        <f t="shared" si="52"/>
        <v>0.93640650234546452</v>
      </c>
      <c r="Q82" s="72">
        <f t="shared" si="53"/>
        <v>0.93277275434169038</v>
      </c>
      <c r="R82" s="28">
        <f t="shared" si="54"/>
        <v>-5.5372931999021713E-2</v>
      </c>
      <c r="S82" s="28">
        <f t="shared" si="55"/>
        <v>-5.2324388961559443E-2</v>
      </c>
      <c r="T82" s="23">
        <v>1.1000000000000001E-3</v>
      </c>
      <c r="U82" s="23">
        <v>2E-3</v>
      </c>
      <c r="V82" s="24">
        <f t="shared" si="56"/>
        <v>0.99177943434448623</v>
      </c>
      <c r="W82" s="24">
        <f t="shared" si="57"/>
        <v>0.98509714330324982</v>
      </c>
      <c r="X82" s="28">
        <f t="shared" si="58"/>
        <v>3.8926490593641505E-3</v>
      </c>
      <c r="Y82" s="28">
        <f t="shared" si="59"/>
        <v>2.685835523620006E-3</v>
      </c>
      <c r="Z82" s="23">
        <v>1.8731937773883371E-3</v>
      </c>
      <c r="AA82" s="23">
        <v>2.7263093568261365E-3</v>
      </c>
      <c r="AB82" s="24">
        <f t="shared" si="40"/>
        <v>0.98788678528512208</v>
      </c>
      <c r="AC82" s="24">
        <f t="shared" si="41"/>
        <v>0.98241130777962982</v>
      </c>
      <c r="AD82" s="28">
        <f t="shared" si="60"/>
        <v>1.3449432023593388E-2</v>
      </c>
      <c r="AE82" s="28">
        <f t="shared" si="61"/>
        <v>2.5336573992837952E-3</v>
      </c>
      <c r="AF82" s="29">
        <v>4.6971244144630424E-3</v>
      </c>
      <c r="AG82" s="23">
        <v>3.6890987952749158E-3</v>
      </c>
      <c r="AH82" s="24">
        <f t="shared" si="62"/>
        <v>0.97443735326152869</v>
      </c>
      <c r="AI82" s="24">
        <f t="shared" si="63"/>
        <v>0.97987765038034602</v>
      </c>
      <c r="AJ82" s="28">
        <f t="shared" si="64"/>
        <v>2.8405901279926482E-3</v>
      </c>
      <c r="AK82" s="28">
        <f t="shared" si="65"/>
        <v>1.2266718912993246E-3</v>
      </c>
      <c r="AL82" s="29">
        <v>6.3827461467228265E-3</v>
      </c>
      <c r="AM82" s="24">
        <v>4.7841212828501128E-3</v>
      </c>
      <c r="AN82" s="24">
        <f t="shared" si="66"/>
        <v>0.97159676313353605</v>
      </c>
      <c r="AO82" s="24">
        <f t="shared" si="67"/>
        <v>0.9786509784890467</v>
      </c>
      <c r="AP82" s="28">
        <f t="shared" si="68"/>
        <v>3.3313390063399728E-3</v>
      </c>
      <c r="AQ82" s="28">
        <f t="shared" si="69"/>
        <v>7.7399171696612701E-4</v>
      </c>
      <c r="AR82" s="29">
        <v>9.1716898998013933E-3</v>
      </c>
      <c r="AS82" s="24">
        <v>6.3714435099612504E-3</v>
      </c>
      <c r="AT82" s="24">
        <f t="shared" si="70"/>
        <v>0.96826542412719607</v>
      </c>
      <c r="AU82" s="24">
        <f t="shared" si="71"/>
        <v>0.97787698677208057</v>
      </c>
      <c r="AV82" s="28">
        <f t="shared" si="72"/>
        <v>-8.9628345499094264E-3</v>
      </c>
      <c r="AW82" s="28">
        <f t="shared" si="73"/>
        <v>-6.2704397334537587E-3</v>
      </c>
      <c r="AX82" s="29">
        <v>9.1716898998013933E-3</v>
      </c>
      <c r="AY82" s="24">
        <v>6.3714435099612504E-3</v>
      </c>
      <c r="AZ82" s="24">
        <f t="shared" si="42"/>
        <v>0.9772282586771055</v>
      </c>
      <c r="BA82" s="24">
        <f t="shared" si="43"/>
        <v>0.98414742650553433</v>
      </c>
      <c r="BB82" s="28">
        <f t="shared" si="74"/>
        <v>-4.8258498118310955E-3</v>
      </c>
      <c r="BC82" s="28">
        <f t="shared" si="75"/>
        <v>-8.9013623001943376E-4</v>
      </c>
      <c r="BD82" s="29">
        <v>1.2E-2</v>
      </c>
      <c r="BE82" s="24">
        <v>0.01</v>
      </c>
      <c r="BF82" s="24">
        <f t="shared" si="76"/>
        <v>0.98205410848893659</v>
      </c>
      <c r="BG82" s="25">
        <f t="shared" si="77"/>
        <v>0.98503756273555376</v>
      </c>
    </row>
    <row r="83" spans="1:59" x14ac:dyDescent="0.4">
      <c r="A83" s="20">
        <v>78</v>
      </c>
      <c r="B83" s="134">
        <f>'HMI - 2025 Scale'!B86</f>
        <v>9.074540570618116E-3</v>
      </c>
      <c r="C83" s="134">
        <f>'HMI - 2025 Scale'!C86</f>
        <v>8.2553049405414101E-3</v>
      </c>
      <c r="D83" s="72">
        <f t="shared" si="44"/>
        <v>0.90872057291105857</v>
      </c>
      <c r="E83" s="72">
        <f t="shared" si="45"/>
        <v>0.91663999749016944</v>
      </c>
      <c r="F83" s="28">
        <f t="shared" si="46"/>
        <v>-4.3287977852951243E-2</v>
      </c>
      <c r="G83" s="28">
        <f t="shared" si="47"/>
        <v>-3.0215339367397176E-2</v>
      </c>
      <c r="H83" s="23">
        <v>5.1635975426122631E-3</v>
      </c>
      <c r="I83" s="23">
        <v>5.7318213183464731E-3</v>
      </c>
      <c r="J83" s="72">
        <f t="shared" si="48"/>
        <v>0.95200855076400981</v>
      </c>
      <c r="K83" s="72">
        <f t="shared" si="49"/>
        <v>0.94685533685756662</v>
      </c>
      <c r="L83" s="28">
        <f t="shared" si="50"/>
        <v>1.5602048418545289E-2</v>
      </c>
      <c r="M83" s="28">
        <f t="shared" si="51"/>
        <v>1.4082582515876241E-2</v>
      </c>
      <c r="N83" s="23">
        <v>7.7002703585447906E-3</v>
      </c>
      <c r="O83" s="23">
        <v>8.1540646410041204E-3</v>
      </c>
      <c r="P83" s="72">
        <f t="shared" si="52"/>
        <v>0.93640650234546452</v>
      </c>
      <c r="Q83" s="72">
        <f t="shared" si="53"/>
        <v>0.93277275434169038</v>
      </c>
      <c r="R83" s="28">
        <f t="shared" si="54"/>
        <v>-5.5372931999021713E-2</v>
      </c>
      <c r="S83" s="28">
        <f t="shared" si="55"/>
        <v>-5.2324388961559443E-2</v>
      </c>
      <c r="T83" s="23">
        <v>1.1000000000000001E-3</v>
      </c>
      <c r="U83" s="23">
        <v>2E-3</v>
      </c>
      <c r="V83" s="24">
        <f t="shared" si="56"/>
        <v>0.99177943434448623</v>
      </c>
      <c r="W83" s="24">
        <f t="shared" si="57"/>
        <v>0.98509714330324982</v>
      </c>
      <c r="X83" s="28">
        <f t="shared" si="58"/>
        <v>3.8926490593641505E-3</v>
      </c>
      <c r="Y83" s="28">
        <f t="shared" si="59"/>
        <v>2.685835523620006E-3</v>
      </c>
      <c r="Z83" s="23">
        <v>1.8731937773883371E-3</v>
      </c>
      <c r="AA83" s="23">
        <v>2.7263093568261365E-3</v>
      </c>
      <c r="AB83" s="24">
        <f t="shared" si="40"/>
        <v>0.98788678528512208</v>
      </c>
      <c r="AC83" s="24">
        <f t="shared" si="41"/>
        <v>0.98241130777962982</v>
      </c>
      <c r="AD83" s="28">
        <f t="shared" si="60"/>
        <v>1.3449432023593388E-2</v>
      </c>
      <c r="AE83" s="28">
        <f t="shared" si="61"/>
        <v>2.5336573992837952E-3</v>
      </c>
      <c r="AF83" s="29">
        <v>4.6971244144630424E-3</v>
      </c>
      <c r="AG83" s="23">
        <v>3.6890987952749158E-3</v>
      </c>
      <c r="AH83" s="24">
        <f t="shared" si="62"/>
        <v>0.97443735326152869</v>
      </c>
      <c r="AI83" s="24">
        <f t="shared" si="63"/>
        <v>0.97987765038034602</v>
      </c>
      <c r="AJ83" s="28">
        <f t="shared" si="64"/>
        <v>2.8405901279926482E-3</v>
      </c>
      <c r="AK83" s="28">
        <f t="shared" si="65"/>
        <v>1.2266718912993246E-3</v>
      </c>
      <c r="AL83" s="29">
        <v>6.3827461467228265E-3</v>
      </c>
      <c r="AM83" s="24">
        <v>4.7841212828501128E-3</v>
      </c>
      <c r="AN83" s="24">
        <f t="shared" si="66"/>
        <v>0.97159676313353605</v>
      </c>
      <c r="AO83" s="24">
        <f t="shared" si="67"/>
        <v>0.9786509784890467</v>
      </c>
      <c r="AP83" s="28">
        <f t="shared" si="68"/>
        <v>3.3313390063399728E-3</v>
      </c>
      <c r="AQ83" s="28">
        <f t="shared" si="69"/>
        <v>7.7399171696612701E-4</v>
      </c>
      <c r="AR83" s="29">
        <v>9.1716898998013933E-3</v>
      </c>
      <c r="AS83" s="24">
        <v>6.3714435099612504E-3</v>
      </c>
      <c r="AT83" s="24">
        <f t="shared" si="70"/>
        <v>0.96826542412719607</v>
      </c>
      <c r="AU83" s="24">
        <f t="shared" si="71"/>
        <v>0.97787698677208057</v>
      </c>
      <c r="AV83" s="28">
        <f t="shared" si="72"/>
        <v>-8.9628345499094264E-3</v>
      </c>
      <c r="AW83" s="28">
        <f t="shared" si="73"/>
        <v>-6.2704397334537587E-3</v>
      </c>
      <c r="AX83" s="29">
        <v>9.1716898998013933E-3</v>
      </c>
      <c r="AY83" s="24">
        <v>6.3714435099612504E-3</v>
      </c>
      <c r="AZ83" s="24">
        <f t="shared" si="42"/>
        <v>0.9772282586771055</v>
      </c>
      <c r="BA83" s="24">
        <f t="shared" si="43"/>
        <v>0.98414742650553433</v>
      </c>
      <c r="BB83" s="28">
        <f t="shared" si="74"/>
        <v>-4.8258498118310955E-3</v>
      </c>
      <c r="BC83" s="28">
        <f t="shared" si="75"/>
        <v>-8.9013623001943376E-4</v>
      </c>
      <c r="BD83" s="29">
        <v>1.2E-2</v>
      </c>
      <c r="BE83" s="24">
        <v>0.01</v>
      </c>
      <c r="BF83" s="24">
        <f t="shared" si="76"/>
        <v>0.98205410848893659</v>
      </c>
      <c r="BG83" s="25">
        <f t="shared" si="77"/>
        <v>0.98503756273555376</v>
      </c>
    </row>
    <row r="84" spans="1:59" x14ac:dyDescent="0.4">
      <c r="A84" s="20">
        <v>79</v>
      </c>
      <c r="B84" s="134">
        <f>'HMI - 2025 Scale'!B87</f>
        <v>9.074540570618116E-3</v>
      </c>
      <c r="C84" s="134">
        <f>'HMI - 2025 Scale'!C87</f>
        <v>7.0759756633212087E-3</v>
      </c>
      <c r="D84" s="72">
        <f t="shared" si="44"/>
        <v>0.90872057291105857</v>
      </c>
      <c r="E84" s="72">
        <f t="shared" si="45"/>
        <v>0.92815006099125041</v>
      </c>
      <c r="F84" s="28">
        <f t="shared" si="46"/>
        <v>-4.3287977852951243E-2</v>
      </c>
      <c r="G84" s="28">
        <f t="shared" si="47"/>
        <v>-1.8705275866316207E-2</v>
      </c>
      <c r="H84" s="23">
        <v>5.1635975426122631E-3</v>
      </c>
      <c r="I84" s="23">
        <v>5.7318213183464731E-3</v>
      </c>
      <c r="J84" s="72">
        <f t="shared" si="48"/>
        <v>0.95200855076400981</v>
      </c>
      <c r="K84" s="72">
        <f t="shared" si="49"/>
        <v>0.94685533685756662</v>
      </c>
      <c r="L84" s="28">
        <f t="shared" si="50"/>
        <v>1.5602048418545289E-2</v>
      </c>
      <c r="M84" s="28">
        <f t="shared" si="51"/>
        <v>1.4082582515876241E-2</v>
      </c>
      <c r="N84" s="23">
        <v>7.7002703585447906E-3</v>
      </c>
      <c r="O84" s="23">
        <v>8.1540646410041204E-3</v>
      </c>
      <c r="P84" s="72">
        <f t="shared" si="52"/>
        <v>0.93640650234546452</v>
      </c>
      <c r="Q84" s="72">
        <f t="shared" si="53"/>
        <v>0.93277275434169038</v>
      </c>
      <c r="R84" s="28">
        <f t="shared" si="54"/>
        <v>-5.5372931999021713E-2</v>
      </c>
      <c r="S84" s="28">
        <f t="shared" si="55"/>
        <v>-5.2324388961559443E-2</v>
      </c>
      <c r="T84" s="23">
        <v>1.1000000000000001E-3</v>
      </c>
      <c r="U84" s="23">
        <v>2E-3</v>
      </c>
      <c r="V84" s="24">
        <f t="shared" si="56"/>
        <v>0.99177943434448623</v>
      </c>
      <c r="W84" s="24">
        <f t="shared" si="57"/>
        <v>0.98509714330324982</v>
      </c>
      <c r="X84" s="28">
        <f t="shared" si="58"/>
        <v>3.8926490593641505E-3</v>
      </c>
      <c r="Y84" s="28">
        <f t="shared" si="59"/>
        <v>2.685835523620006E-3</v>
      </c>
      <c r="Z84" s="23">
        <v>1.8731937773883371E-3</v>
      </c>
      <c r="AA84" s="23">
        <v>2.7263093568261365E-3</v>
      </c>
      <c r="AB84" s="24">
        <f t="shared" si="40"/>
        <v>0.98788678528512208</v>
      </c>
      <c r="AC84" s="24">
        <f t="shared" si="41"/>
        <v>0.98241130777962982</v>
      </c>
      <c r="AD84" s="28">
        <f t="shared" si="60"/>
        <v>1.3449432023593388E-2</v>
      </c>
      <c r="AE84" s="28">
        <f t="shared" si="61"/>
        <v>2.5336573992837952E-3</v>
      </c>
      <c r="AF84" s="29">
        <v>4.6971244144630424E-3</v>
      </c>
      <c r="AG84" s="23">
        <v>3.6890987952749158E-3</v>
      </c>
      <c r="AH84" s="24">
        <f t="shared" si="62"/>
        <v>0.97443735326152869</v>
      </c>
      <c r="AI84" s="24">
        <f t="shared" si="63"/>
        <v>0.97987765038034602</v>
      </c>
      <c r="AJ84" s="28">
        <f t="shared" si="64"/>
        <v>2.8405901279926482E-3</v>
      </c>
      <c r="AK84" s="28">
        <f t="shared" si="65"/>
        <v>1.2266718912993246E-3</v>
      </c>
      <c r="AL84" s="29">
        <v>6.3827461467228265E-3</v>
      </c>
      <c r="AM84" s="24">
        <v>4.7841212828501128E-3</v>
      </c>
      <c r="AN84" s="24">
        <f t="shared" si="66"/>
        <v>0.97159676313353605</v>
      </c>
      <c r="AO84" s="24">
        <f t="shared" si="67"/>
        <v>0.9786509784890467</v>
      </c>
      <c r="AP84" s="28">
        <f t="shared" si="68"/>
        <v>3.3313390063399728E-3</v>
      </c>
      <c r="AQ84" s="28">
        <f t="shared" si="69"/>
        <v>7.7399171696612701E-4</v>
      </c>
      <c r="AR84" s="29">
        <v>9.1716898998013933E-3</v>
      </c>
      <c r="AS84" s="24">
        <v>6.3714435099612504E-3</v>
      </c>
      <c r="AT84" s="24">
        <f t="shared" si="70"/>
        <v>0.96826542412719607</v>
      </c>
      <c r="AU84" s="24">
        <f t="shared" si="71"/>
        <v>0.97787698677208057</v>
      </c>
      <c r="AV84" s="28">
        <f t="shared" si="72"/>
        <v>-8.9628345499094264E-3</v>
      </c>
      <c r="AW84" s="28">
        <f t="shared" si="73"/>
        <v>-6.2704397334537587E-3</v>
      </c>
      <c r="AX84" s="29">
        <v>9.1716898998013933E-3</v>
      </c>
      <c r="AY84" s="24">
        <v>6.3714435099612504E-3</v>
      </c>
      <c r="AZ84" s="24">
        <f t="shared" si="42"/>
        <v>0.9772282586771055</v>
      </c>
      <c r="BA84" s="24">
        <f t="shared" si="43"/>
        <v>0.98414742650553433</v>
      </c>
      <c r="BB84" s="28">
        <f t="shared" si="74"/>
        <v>-4.8258498118310955E-3</v>
      </c>
      <c r="BC84" s="28">
        <f t="shared" si="75"/>
        <v>-8.9013623001943376E-4</v>
      </c>
      <c r="BD84" s="29">
        <v>1.2E-2</v>
      </c>
      <c r="BE84" s="24">
        <v>0.01</v>
      </c>
      <c r="BF84" s="24">
        <f t="shared" si="76"/>
        <v>0.98205410848893659</v>
      </c>
      <c r="BG84" s="25">
        <f t="shared" si="77"/>
        <v>0.98503756273555376</v>
      </c>
    </row>
    <row r="85" spans="1:59" x14ac:dyDescent="0.4">
      <c r="A85" s="20">
        <v>80</v>
      </c>
      <c r="B85" s="134">
        <f>'HMI - 2025 Scale'!B88</f>
        <v>7.562117142181763E-3</v>
      </c>
      <c r="C85" s="134">
        <f>'HMI - 2025 Scale'!C88</f>
        <v>5.8966463861010072E-3</v>
      </c>
      <c r="D85" s="72">
        <f t="shared" si="44"/>
        <v>0.92338965081463042</v>
      </c>
      <c r="E85" s="72">
        <f t="shared" si="45"/>
        <v>0.93979073330439178</v>
      </c>
      <c r="F85" s="28">
        <f t="shared" si="46"/>
        <v>-2.8618899949379384E-2</v>
      </c>
      <c r="G85" s="28">
        <f t="shared" si="47"/>
        <v>-7.0646035531748419E-3</v>
      </c>
      <c r="H85" s="23">
        <v>5.1635975426122631E-3</v>
      </c>
      <c r="I85" s="23">
        <v>5.7318213183464731E-3</v>
      </c>
      <c r="J85" s="72">
        <f t="shared" si="48"/>
        <v>0.95200855076400981</v>
      </c>
      <c r="K85" s="72">
        <f t="shared" si="49"/>
        <v>0.94685533685756662</v>
      </c>
      <c r="L85" s="28">
        <f t="shared" si="50"/>
        <v>1.5602048418545289E-2</v>
      </c>
      <c r="M85" s="28">
        <f t="shared" si="51"/>
        <v>1.4082582515876241E-2</v>
      </c>
      <c r="N85" s="23">
        <v>7.7002703585447906E-3</v>
      </c>
      <c r="O85" s="23">
        <v>8.1540646410041204E-3</v>
      </c>
      <c r="P85" s="72">
        <f t="shared" si="52"/>
        <v>0.93640650234546452</v>
      </c>
      <c r="Q85" s="72">
        <f t="shared" si="53"/>
        <v>0.93277275434169038</v>
      </c>
      <c r="R85" s="28">
        <f t="shared" si="54"/>
        <v>-5.5372931999021713E-2</v>
      </c>
      <c r="S85" s="28">
        <f t="shared" si="55"/>
        <v>-5.2324388961559443E-2</v>
      </c>
      <c r="T85" s="23">
        <v>1.1000000000000001E-3</v>
      </c>
      <c r="U85" s="23">
        <v>2E-3</v>
      </c>
      <c r="V85" s="24">
        <f t="shared" si="56"/>
        <v>0.99177943434448623</v>
      </c>
      <c r="W85" s="24">
        <f t="shared" si="57"/>
        <v>0.98509714330324982</v>
      </c>
      <c r="X85" s="28">
        <f t="shared" si="58"/>
        <v>3.8926490593641505E-3</v>
      </c>
      <c r="Y85" s="28">
        <f t="shared" si="59"/>
        <v>2.685835523620006E-3</v>
      </c>
      <c r="Z85" s="23">
        <v>1.8731937773883371E-3</v>
      </c>
      <c r="AA85" s="23">
        <v>2.7263093568261365E-3</v>
      </c>
      <c r="AB85" s="24">
        <f t="shared" si="40"/>
        <v>0.98788678528512208</v>
      </c>
      <c r="AC85" s="24">
        <f t="shared" si="41"/>
        <v>0.98241130777962982</v>
      </c>
      <c r="AD85" s="28">
        <f t="shared" si="60"/>
        <v>1.3449432023593388E-2</v>
      </c>
      <c r="AE85" s="28">
        <f t="shared" si="61"/>
        <v>2.5336573992837952E-3</v>
      </c>
      <c r="AF85" s="29">
        <v>4.6971244144630424E-3</v>
      </c>
      <c r="AG85" s="23">
        <v>3.6890987952749158E-3</v>
      </c>
      <c r="AH85" s="24">
        <f t="shared" si="62"/>
        <v>0.97443735326152869</v>
      </c>
      <c r="AI85" s="24">
        <f t="shared" si="63"/>
        <v>0.97987765038034602</v>
      </c>
      <c r="AJ85" s="28">
        <f t="shared" si="64"/>
        <v>2.8405901279926482E-3</v>
      </c>
      <c r="AK85" s="28">
        <f t="shared" si="65"/>
        <v>1.2266718912993246E-3</v>
      </c>
      <c r="AL85" s="29">
        <v>6.3827461467228265E-3</v>
      </c>
      <c r="AM85" s="24">
        <v>4.7841212828501128E-3</v>
      </c>
      <c r="AN85" s="24">
        <f t="shared" si="66"/>
        <v>0.97159676313353605</v>
      </c>
      <c r="AO85" s="24">
        <f t="shared" si="67"/>
        <v>0.9786509784890467</v>
      </c>
      <c r="AP85" s="28">
        <f t="shared" si="68"/>
        <v>3.3313390063399728E-3</v>
      </c>
      <c r="AQ85" s="28">
        <f t="shared" si="69"/>
        <v>7.7399171696612701E-4</v>
      </c>
      <c r="AR85" s="29">
        <v>9.1716898998013933E-3</v>
      </c>
      <c r="AS85" s="24">
        <v>6.3714435099612504E-3</v>
      </c>
      <c r="AT85" s="24">
        <f t="shared" si="70"/>
        <v>0.96826542412719607</v>
      </c>
      <c r="AU85" s="24">
        <f t="shared" si="71"/>
        <v>0.97787698677208057</v>
      </c>
      <c r="AV85" s="28">
        <f t="shared" si="72"/>
        <v>-8.9628345499094264E-3</v>
      </c>
      <c r="AW85" s="28">
        <f t="shared" si="73"/>
        <v>-6.2704397334537587E-3</v>
      </c>
      <c r="AX85" s="29">
        <v>9.1716898998013933E-3</v>
      </c>
      <c r="AY85" s="24">
        <v>6.3714435099612504E-3</v>
      </c>
      <c r="AZ85" s="24">
        <f t="shared" si="42"/>
        <v>0.9772282586771055</v>
      </c>
      <c r="BA85" s="24">
        <f t="shared" si="43"/>
        <v>0.98414742650553433</v>
      </c>
      <c r="BB85" s="28">
        <f t="shared" si="74"/>
        <v>-4.8258498118310955E-3</v>
      </c>
      <c r="BC85" s="28">
        <f t="shared" si="75"/>
        <v>-8.9013623001943376E-4</v>
      </c>
      <c r="BD85" s="29">
        <v>1.2E-2</v>
      </c>
      <c r="BE85" s="24">
        <v>0.01</v>
      </c>
      <c r="BF85" s="24">
        <f t="shared" si="76"/>
        <v>0.98205410848893659</v>
      </c>
      <c r="BG85" s="25">
        <f t="shared" si="77"/>
        <v>0.98503756273555376</v>
      </c>
    </row>
    <row r="86" spans="1:59" x14ac:dyDescent="0.4">
      <c r="A86" s="20">
        <v>81</v>
      </c>
      <c r="B86" s="134">
        <f>'HMI - 2025 Scale'!B89</f>
        <v>6.0496937137454101E-3</v>
      </c>
      <c r="C86" s="134">
        <f>'HMI - 2025 Scale'!C89</f>
        <v>4.7173171088808058E-3</v>
      </c>
      <c r="D86" s="72">
        <f t="shared" si="44"/>
        <v>0.93827264477805028</v>
      </c>
      <c r="E86" s="72">
        <f t="shared" si="45"/>
        <v>0.95156333890748912</v>
      </c>
      <c r="F86" s="28">
        <f t="shared" si="46"/>
        <v>-1.3735905985959529E-2</v>
      </c>
      <c r="G86" s="28">
        <f t="shared" si="47"/>
        <v>4.7080020499224995E-3</v>
      </c>
      <c r="H86" s="23">
        <v>5.1635975426122631E-3</v>
      </c>
      <c r="I86" s="23">
        <v>5.7318213183464731E-3</v>
      </c>
      <c r="J86" s="72">
        <f t="shared" si="48"/>
        <v>0.95200855076400981</v>
      </c>
      <c r="K86" s="72">
        <f t="shared" si="49"/>
        <v>0.94685533685756662</v>
      </c>
      <c r="L86" s="28">
        <f t="shared" si="50"/>
        <v>1.5602048418545289E-2</v>
      </c>
      <c r="M86" s="28">
        <f t="shared" si="51"/>
        <v>1.4082582515876241E-2</v>
      </c>
      <c r="N86" s="23">
        <v>7.7002703585447906E-3</v>
      </c>
      <c r="O86" s="23">
        <v>8.1540646410041204E-3</v>
      </c>
      <c r="P86" s="72">
        <f t="shared" si="52"/>
        <v>0.93640650234546452</v>
      </c>
      <c r="Q86" s="72">
        <f t="shared" si="53"/>
        <v>0.93277275434169038</v>
      </c>
      <c r="R86" s="28">
        <f t="shared" si="54"/>
        <v>-5.5372931999021713E-2</v>
      </c>
      <c r="S86" s="28">
        <f t="shared" si="55"/>
        <v>-5.2324388961559443E-2</v>
      </c>
      <c r="T86" s="23">
        <v>1.1000000000000001E-3</v>
      </c>
      <c r="U86" s="23">
        <v>2E-3</v>
      </c>
      <c r="V86" s="24">
        <f t="shared" si="56"/>
        <v>0.99177943434448623</v>
      </c>
      <c r="W86" s="24">
        <f t="shared" si="57"/>
        <v>0.98509714330324982</v>
      </c>
      <c r="X86" s="28">
        <f t="shared" si="58"/>
        <v>3.8926490593641505E-3</v>
      </c>
      <c r="Y86" s="28">
        <f t="shared" si="59"/>
        <v>2.685835523620006E-3</v>
      </c>
      <c r="Z86" s="23">
        <v>1.8731937773883371E-3</v>
      </c>
      <c r="AA86" s="23">
        <v>2.7263093568261365E-3</v>
      </c>
      <c r="AB86" s="24">
        <f t="shared" si="40"/>
        <v>0.98788678528512208</v>
      </c>
      <c r="AC86" s="24">
        <f t="shared" si="41"/>
        <v>0.98241130777962982</v>
      </c>
      <c r="AD86" s="28">
        <f t="shared" si="60"/>
        <v>1.3449432023593388E-2</v>
      </c>
      <c r="AE86" s="28">
        <f t="shared" si="61"/>
        <v>2.5336573992837952E-3</v>
      </c>
      <c r="AF86" s="29">
        <v>4.6971244144630424E-3</v>
      </c>
      <c r="AG86" s="23">
        <v>3.6890987952749158E-3</v>
      </c>
      <c r="AH86" s="24">
        <f t="shared" si="62"/>
        <v>0.97443735326152869</v>
      </c>
      <c r="AI86" s="24">
        <f t="shared" si="63"/>
        <v>0.97987765038034602</v>
      </c>
      <c r="AJ86" s="28">
        <f t="shared" si="64"/>
        <v>2.8405901279926482E-3</v>
      </c>
      <c r="AK86" s="28">
        <f t="shared" si="65"/>
        <v>1.2266718912993246E-3</v>
      </c>
      <c r="AL86" s="29">
        <v>6.3827461467228265E-3</v>
      </c>
      <c r="AM86" s="24">
        <v>4.7841212828501128E-3</v>
      </c>
      <c r="AN86" s="24">
        <f t="shared" si="66"/>
        <v>0.97159676313353605</v>
      </c>
      <c r="AO86" s="24">
        <f t="shared" si="67"/>
        <v>0.9786509784890467</v>
      </c>
      <c r="AP86" s="28">
        <f t="shared" si="68"/>
        <v>3.3313390063399728E-3</v>
      </c>
      <c r="AQ86" s="28">
        <f t="shared" si="69"/>
        <v>7.7399171696612701E-4</v>
      </c>
      <c r="AR86" s="29">
        <v>9.1716898998013933E-3</v>
      </c>
      <c r="AS86" s="24">
        <v>6.3714435099612504E-3</v>
      </c>
      <c r="AT86" s="24">
        <f t="shared" si="70"/>
        <v>0.96826542412719607</v>
      </c>
      <c r="AU86" s="24">
        <f t="shared" si="71"/>
        <v>0.97787698677208057</v>
      </c>
      <c r="AV86" s="28">
        <f t="shared" si="72"/>
        <v>-8.9628345499094264E-3</v>
      </c>
      <c r="AW86" s="28">
        <f t="shared" si="73"/>
        <v>-6.2704397334537587E-3</v>
      </c>
      <c r="AX86" s="29">
        <v>9.1716898998013933E-3</v>
      </c>
      <c r="AY86" s="24">
        <v>6.3714435099612504E-3</v>
      </c>
      <c r="AZ86" s="24">
        <f t="shared" si="42"/>
        <v>0.9772282586771055</v>
      </c>
      <c r="BA86" s="24">
        <f t="shared" si="43"/>
        <v>0.98414742650553433</v>
      </c>
      <c r="BB86" s="28">
        <f t="shared" si="74"/>
        <v>-5.770283919662833E-3</v>
      </c>
      <c r="BC86" s="28">
        <f t="shared" si="75"/>
        <v>-1.6364710222149803E-3</v>
      </c>
      <c r="BD86" s="29">
        <v>1.1366666666666667E-2</v>
      </c>
      <c r="BE86" s="24">
        <v>9.4999999999999998E-3</v>
      </c>
      <c r="BF86" s="24">
        <f t="shared" si="76"/>
        <v>0.98299854259676833</v>
      </c>
      <c r="BG86" s="25">
        <f t="shared" si="77"/>
        <v>0.98578389752774931</v>
      </c>
    </row>
    <row r="87" spans="1:59" x14ac:dyDescent="0.4">
      <c r="A87" s="20">
        <v>82</v>
      </c>
      <c r="B87" s="134">
        <f>'HMI - 2025 Scale'!B90</f>
        <v>4.5372702853090571E-3</v>
      </c>
      <c r="C87" s="134">
        <f>'HMI - 2025 Scale'!C90</f>
        <v>3.5379878316606043E-3</v>
      </c>
      <c r="D87" s="72">
        <f t="shared" si="44"/>
        <v>0.9533723416546962</v>
      </c>
      <c r="E87" s="72">
        <f t="shared" si="45"/>
        <v>0.96346921411544895</v>
      </c>
      <c r="F87" s="28">
        <f t="shared" si="46"/>
        <v>1.3637908906863894E-3</v>
      </c>
      <c r="G87" s="28">
        <f t="shared" si="47"/>
        <v>1.6613877257882326E-2</v>
      </c>
      <c r="H87" s="23">
        <v>5.1635975426122631E-3</v>
      </c>
      <c r="I87" s="23">
        <v>5.7318213183464731E-3</v>
      </c>
      <c r="J87" s="72">
        <f t="shared" si="48"/>
        <v>0.95200855076400981</v>
      </c>
      <c r="K87" s="72">
        <f t="shared" si="49"/>
        <v>0.94685533685756662</v>
      </c>
      <c r="L87" s="28">
        <f t="shared" si="50"/>
        <v>1.5602048418545289E-2</v>
      </c>
      <c r="M87" s="28">
        <f t="shared" si="51"/>
        <v>1.4082582515876241E-2</v>
      </c>
      <c r="N87" s="23">
        <v>7.7002703585447906E-3</v>
      </c>
      <c r="O87" s="23">
        <v>8.1540646410041204E-3</v>
      </c>
      <c r="P87" s="72">
        <f t="shared" si="52"/>
        <v>0.93640650234546452</v>
      </c>
      <c r="Q87" s="72">
        <f t="shared" si="53"/>
        <v>0.93277275434169038</v>
      </c>
      <c r="R87" s="28">
        <f t="shared" si="54"/>
        <v>-5.5372931999021713E-2</v>
      </c>
      <c r="S87" s="28">
        <f t="shared" si="55"/>
        <v>-5.2324388961559443E-2</v>
      </c>
      <c r="T87" s="23">
        <v>1.1000000000000001E-3</v>
      </c>
      <c r="U87" s="23">
        <v>2E-3</v>
      </c>
      <c r="V87" s="24">
        <f t="shared" si="56"/>
        <v>0.99177943434448623</v>
      </c>
      <c r="W87" s="24">
        <f t="shared" si="57"/>
        <v>0.98509714330324982</v>
      </c>
      <c r="X87" s="28">
        <f t="shared" si="58"/>
        <v>3.8926490593641505E-3</v>
      </c>
      <c r="Y87" s="28">
        <f t="shared" si="59"/>
        <v>2.685835523620006E-3</v>
      </c>
      <c r="Z87" s="23">
        <v>1.8731937773883371E-3</v>
      </c>
      <c r="AA87" s="23">
        <v>2.7263093568261365E-3</v>
      </c>
      <c r="AB87" s="24">
        <f t="shared" si="40"/>
        <v>0.98788678528512208</v>
      </c>
      <c r="AC87" s="24">
        <f t="shared" si="41"/>
        <v>0.98241130777962982</v>
      </c>
      <c r="AD87" s="28">
        <f t="shared" si="60"/>
        <v>1.3449432023593388E-2</v>
      </c>
      <c r="AE87" s="28">
        <f t="shared" si="61"/>
        <v>2.5336573992837952E-3</v>
      </c>
      <c r="AF87" s="29">
        <v>4.6971244144630424E-3</v>
      </c>
      <c r="AG87" s="23">
        <v>3.6890987952749158E-3</v>
      </c>
      <c r="AH87" s="24">
        <f t="shared" si="62"/>
        <v>0.97443735326152869</v>
      </c>
      <c r="AI87" s="24">
        <f t="shared" si="63"/>
        <v>0.97987765038034602</v>
      </c>
      <c r="AJ87" s="28">
        <f t="shared" si="64"/>
        <v>2.8405901279926482E-3</v>
      </c>
      <c r="AK87" s="28">
        <f t="shared" si="65"/>
        <v>1.2266718912993246E-3</v>
      </c>
      <c r="AL87" s="29">
        <v>6.3827461467228265E-3</v>
      </c>
      <c r="AM87" s="24">
        <v>4.7841212828501128E-3</v>
      </c>
      <c r="AN87" s="24">
        <f t="shared" si="66"/>
        <v>0.97159676313353605</v>
      </c>
      <c r="AO87" s="24">
        <f t="shared" si="67"/>
        <v>0.9786509784890467</v>
      </c>
      <c r="AP87" s="28">
        <f t="shared" si="68"/>
        <v>3.3313390063399728E-3</v>
      </c>
      <c r="AQ87" s="28">
        <f t="shared" si="69"/>
        <v>7.7399171696612701E-4</v>
      </c>
      <c r="AR87" s="29">
        <v>9.1716898998013933E-3</v>
      </c>
      <c r="AS87" s="24">
        <v>6.3714435099612504E-3</v>
      </c>
      <c r="AT87" s="24">
        <f t="shared" si="70"/>
        <v>0.96826542412719607</v>
      </c>
      <c r="AU87" s="24">
        <f t="shared" si="71"/>
        <v>0.97787698677208057</v>
      </c>
      <c r="AV87" s="28">
        <f t="shared" si="72"/>
        <v>-8.9628345499094264E-3</v>
      </c>
      <c r="AW87" s="28">
        <f t="shared" si="73"/>
        <v>-6.2704397334537587E-3</v>
      </c>
      <c r="AX87" s="29">
        <v>9.1716898998013933E-3</v>
      </c>
      <c r="AY87" s="24">
        <v>6.3714435099612504E-3</v>
      </c>
      <c r="AZ87" s="24">
        <f t="shared" si="42"/>
        <v>0.9772282586771055</v>
      </c>
      <c r="BA87" s="24">
        <f t="shared" si="43"/>
        <v>0.98414742650553433</v>
      </c>
      <c r="BB87" s="28">
        <f t="shared" si="74"/>
        <v>-6.7150205852865019E-3</v>
      </c>
      <c r="BC87" s="28">
        <f t="shared" si="75"/>
        <v>-2.3829942114347302E-3</v>
      </c>
      <c r="BD87" s="29">
        <v>1.0733333333333334E-2</v>
      </c>
      <c r="BE87" s="24">
        <v>8.9999999999999993E-3</v>
      </c>
      <c r="BF87" s="24">
        <f t="shared" si="76"/>
        <v>0.983943279262392</v>
      </c>
      <c r="BG87" s="25">
        <f t="shared" si="77"/>
        <v>0.98653042071696906</v>
      </c>
    </row>
    <row r="88" spans="1:59" x14ac:dyDescent="0.4">
      <c r="A88" s="20">
        <v>83</v>
      </c>
      <c r="B88" s="134">
        <f>'HMI - 2025 Scale'!B91</f>
        <v>3.0248468568727042E-3</v>
      </c>
      <c r="C88" s="134">
        <f>'HMI - 2025 Scale'!C91</f>
        <v>2.3586585544404029E-3</v>
      </c>
      <c r="D88" s="72">
        <f t="shared" si="44"/>
        <v>0.96869156028417536</v>
      </c>
      <c r="E88" s="72">
        <f t="shared" si="45"/>
        <v>0.975509707171764</v>
      </c>
      <c r="F88" s="28">
        <f t="shared" si="46"/>
        <v>1.6683009520165548E-2</v>
      </c>
      <c r="G88" s="28">
        <f t="shared" si="47"/>
        <v>2.8654370314197375E-2</v>
      </c>
      <c r="H88" s="23">
        <v>5.1635975426122631E-3</v>
      </c>
      <c r="I88" s="23">
        <v>5.7318213183464731E-3</v>
      </c>
      <c r="J88" s="72">
        <f t="shared" si="48"/>
        <v>0.95200855076400981</v>
      </c>
      <c r="K88" s="72">
        <f t="shared" si="49"/>
        <v>0.94685533685756662</v>
      </c>
      <c r="L88" s="28">
        <f t="shared" si="50"/>
        <v>1.5602048418545289E-2</v>
      </c>
      <c r="M88" s="28">
        <f t="shared" si="51"/>
        <v>1.4082582515876241E-2</v>
      </c>
      <c r="N88" s="23">
        <v>7.7002703585447906E-3</v>
      </c>
      <c r="O88" s="23">
        <v>8.1540646410041204E-3</v>
      </c>
      <c r="P88" s="72">
        <f t="shared" si="52"/>
        <v>0.93640650234546452</v>
      </c>
      <c r="Q88" s="72">
        <f t="shared" si="53"/>
        <v>0.93277275434169038</v>
      </c>
      <c r="R88" s="28">
        <f t="shared" si="54"/>
        <v>-5.5372931999021713E-2</v>
      </c>
      <c r="S88" s="28">
        <f t="shared" si="55"/>
        <v>-5.2324388961559443E-2</v>
      </c>
      <c r="T88" s="23">
        <v>1.1000000000000001E-3</v>
      </c>
      <c r="U88" s="23">
        <v>2E-3</v>
      </c>
      <c r="V88" s="24">
        <f t="shared" si="56"/>
        <v>0.99177943434448623</v>
      </c>
      <c r="W88" s="24">
        <f t="shared" si="57"/>
        <v>0.98509714330324982</v>
      </c>
      <c r="X88" s="28">
        <f t="shared" si="58"/>
        <v>3.8926490593641505E-3</v>
      </c>
      <c r="Y88" s="28">
        <f t="shared" si="59"/>
        <v>2.685835523620006E-3</v>
      </c>
      <c r="Z88" s="23">
        <v>1.8731937773883371E-3</v>
      </c>
      <c r="AA88" s="23">
        <v>2.7263093568261365E-3</v>
      </c>
      <c r="AB88" s="24">
        <f t="shared" si="40"/>
        <v>0.98788678528512208</v>
      </c>
      <c r="AC88" s="24">
        <f t="shared" si="41"/>
        <v>0.98241130777962982</v>
      </c>
      <c r="AD88" s="28">
        <f t="shared" si="60"/>
        <v>1.3449432023593388E-2</v>
      </c>
      <c r="AE88" s="28">
        <f t="shared" si="61"/>
        <v>2.5336573992837952E-3</v>
      </c>
      <c r="AF88" s="29">
        <v>4.6971244144630424E-3</v>
      </c>
      <c r="AG88" s="23">
        <v>3.6890987952749158E-3</v>
      </c>
      <c r="AH88" s="24">
        <f t="shared" si="62"/>
        <v>0.97443735326152869</v>
      </c>
      <c r="AI88" s="24">
        <f t="shared" si="63"/>
        <v>0.97987765038034602</v>
      </c>
      <c r="AJ88" s="28">
        <f t="shared" si="64"/>
        <v>2.8405901279926482E-3</v>
      </c>
      <c r="AK88" s="28">
        <f t="shared" si="65"/>
        <v>1.2266718912993246E-3</v>
      </c>
      <c r="AL88" s="29">
        <v>6.3827461467228265E-3</v>
      </c>
      <c r="AM88" s="24">
        <v>4.7841212828501128E-3</v>
      </c>
      <c r="AN88" s="24">
        <f t="shared" si="66"/>
        <v>0.97159676313353605</v>
      </c>
      <c r="AO88" s="24">
        <f t="shared" si="67"/>
        <v>0.9786509784890467</v>
      </c>
      <c r="AP88" s="28">
        <f t="shared" si="68"/>
        <v>1.7004178733379671E-3</v>
      </c>
      <c r="AQ88" s="28">
        <f t="shared" si="69"/>
        <v>-1.7885748388357658E-4</v>
      </c>
      <c r="AR88" s="29">
        <v>8.6951406212441504E-3</v>
      </c>
      <c r="AS88" s="24">
        <v>6.0949118306783037E-3</v>
      </c>
      <c r="AT88" s="24">
        <f t="shared" si="70"/>
        <v>0.96989634526019808</v>
      </c>
      <c r="AU88" s="24">
        <f t="shared" si="71"/>
        <v>0.97882983597293027</v>
      </c>
      <c r="AV88" s="28">
        <f t="shared" si="72"/>
        <v>-8.5073577823004953E-3</v>
      </c>
      <c r="AW88" s="28">
        <f t="shared" si="73"/>
        <v>-6.0024660488265935E-3</v>
      </c>
      <c r="AX88" s="29">
        <v>8.6951406212441504E-3</v>
      </c>
      <c r="AY88" s="24">
        <v>6.0949118306783037E-3</v>
      </c>
      <c r="AZ88" s="24">
        <f t="shared" si="42"/>
        <v>0.97840370304249857</v>
      </c>
      <c r="BA88" s="24">
        <f t="shared" si="43"/>
        <v>0.98483230202175687</v>
      </c>
      <c r="BB88" s="28">
        <f t="shared" si="74"/>
        <v>-6.4846153464444001E-3</v>
      </c>
      <c r="BC88" s="28">
        <f t="shared" si="75"/>
        <v>-2.4448302339235006E-3</v>
      </c>
      <c r="BD88" s="29">
        <v>1.0100000000000001E-2</v>
      </c>
      <c r="BE88" s="24">
        <v>8.4999999999999989E-3</v>
      </c>
      <c r="BF88" s="24">
        <f t="shared" si="76"/>
        <v>0.98488831838894297</v>
      </c>
      <c r="BG88" s="25">
        <f t="shared" si="77"/>
        <v>0.98727713225568037</v>
      </c>
    </row>
    <row r="89" spans="1:59" x14ac:dyDescent="0.4">
      <c r="A89" s="20">
        <v>84</v>
      </c>
      <c r="B89" s="134">
        <f>'HMI - 2025 Scale'!B92</f>
        <v>1.5124234284363514E-3</v>
      </c>
      <c r="C89" s="134">
        <f>'HMI - 2025 Scale'!C92</f>
        <v>1.1793292772202014E-3</v>
      </c>
      <c r="D89" s="72">
        <f t="shared" si="44"/>
        <v>0.98423315181001103</v>
      </c>
      <c r="E89" s="72">
        <f t="shared" si="45"/>
        <v>0.98768617834068562</v>
      </c>
      <c r="F89" s="28">
        <f t="shared" si="46"/>
        <v>3.2224601046001222E-2</v>
      </c>
      <c r="G89" s="28">
        <f t="shared" si="47"/>
        <v>4.0830841483118996E-2</v>
      </c>
      <c r="H89" s="23">
        <v>5.1635975426122631E-3</v>
      </c>
      <c r="I89" s="23">
        <v>5.7318213183464731E-3</v>
      </c>
      <c r="J89" s="72">
        <f t="shared" si="48"/>
        <v>0.95200855076400981</v>
      </c>
      <c r="K89" s="72">
        <f t="shared" si="49"/>
        <v>0.94685533685756662</v>
      </c>
      <c r="L89" s="28">
        <f t="shared" si="50"/>
        <v>1.5602048418545289E-2</v>
      </c>
      <c r="M89" s="28">
        <f t="shared" si="51"/>
        <v>1.4082582515876241E-2</v>
      </c>
      <c r="N89" s="23">
        <v>7.7002703585447906E-3</v>
      </c>
      <c r="O89" s="23">
        <v>8.1540646410041204E-3</v>
      </c>
      <c r="P89" s="72">
        <f t="shared" si="52"/>
        <v>0.93640650234546452</v>
      </c>
      <c r="Q89" s="72">
        <f t="shared" si="53"/>
        <v>0.93277275434169038</v>
      </c>
      <c r="R89" s="28">
        <f t="shared" si="54"/>
        <v>-5.5372931999021713E-2</v>
      </c>
      <c r="S89" s="28">
        <f t="shared" si="55"/>
        <v>-5.2324388961559443E-2</v>
      </c>
      <c r="T89" s="23">
        <v>1.1000000000000001E-3</v>
      </c>
      <c r="U89" s="23">
        <v>2E-3</v>
      </c>
      <c r="V89" s="24">
        <f t="shared" si="56"/>
        <v>0.99177943434448623</v>
      </c>
      <c r="W89" s="24">
        <f t="shared" si="57"/>
        <v>0.98509714330324982</v>
      </c>
      <c r="X89" s="28">
        <f t="shared" si="58"/>
        <v>3.8926490593641505E-3</v>
      </c>
      <c r="Y89" s="28">
        <f t="shared" si="59"/>
        <v>2.685835523620006E-3</v>
      </c>
      <c r="Z89" s="23">
        <v>1.8731937773883371E-3</v>
      </c>
      <c r="AA89" s="23">
        <v>2.7263093568261365E-3</v>
      </c>
      <c r="AB89" s="24">
        <f t="shared" si="40"/>
        <v>0.98788678528512208</v>
      </c>
      <c r="AC89" s="24">
        <f t="shared" si="41"/>
        <v>0.98241130777962982</v>
      </c>
      <c r="AD89" s="28">
        <f t="shared" si="60"/>
        <v>1.3449432023593388E-2</v>
      </c>
      <c r="AE89" s="28">
        <f t="shared" si="61"/>
        <v>2.5336573992837952E-3</v>
      </c>
      <c r="AF89" s="29">
        <v>4.6971244144630424E-3</v>
      </c>
      <c r="AG89" s="23">
        <v>3.6890987952749158E-3</v>
      </c>
      <c r="AH89" s="24">
        <f t="shared" si="62"/>
        <v>0.97443735326152869</v>
      </c>
      <c r="AI89" s="24">
        <f t="shared" si="63"/>
        <v>0.97987765038034602</v>
      </c>
      <c r="AJ89" s="28">
        <f t="shared" si="64"/>
        <v>2.8405901279926482E-3</v>
      </c>
      <c r="AK89" s="28">
        <f t="shared" si="65"/>
        <v>1.2266718912993246E-3</v>
      </c>
      <c r="AL89" s="29">
        <v>6.3827461467228265E-3</v>
      </c>
      <c r="AM89" s="24">
        <v>4.7841212828501128E-3</v>
      </c>
      <c r="AN89" s="24">
        <f t="shared" si="66"/>
        <v>0.97159676313353605</v>
      </c>
      <c r="AO89" s="24">
        <f t="shared" si="67"/>
        <v>0.9786509784890467</v>
      </c>
      <c r="AP89" s="28">
        <f t="shared" si="68"/>
        <v>6.7535483164293808E-5</v>
      </c>
      <c r="AQ89" s="28">
        <f t="shared" si="69"/>
        <v>-1.1323696872976852E-3</v>
      </c>
      <c r="AR89" s="29">
        <v>8.2185913426869074E-3</v>
      </c>
      <c r="AS89" s="24">
        <v>5.8183801513953569E-3</v>
      </c>
      <c r="AT89" s="24">
        <f t="shared" si="70"/>
        <v>0.97152922765037175</v>
      </c>
      <c r="AU89" s="24">
        <f t="shared" si="71"/>
        <v>0.97978334817634438</v>
      </c>
      <c r="AV89" s="28">
        <f t="shared" si="72"/>
        <v>-8.0507676690010355E-3</v>
      </c>
      <c r="AW89" s="28">
        <f t="shared" si="73"/>
        <v>-5.7341152480419044E-3</v>
      </c>
      <c r="AX89" s="29">
        <v>8.2185913426869074E-3</v>
      </c>
      <c r="AY89" s="24">
        <v>5.8183801513953569E-3</v>
      </c>
      <c r="AZ89" s="24">
        <f t="shared" si="42"/>
        <v>0.97957999531937279</v>
      </c>
      <c r="BA89" s="24">
        <f t="shared" si="43"/>
        <v>0.98551746342438629</v>
      </c>
      <c r="BB89" s="28">
        <f t="shared" si="74"/>
        <v>-6.2536645602764285E-3</v>
      </c>
      <c r="BC89" s="28">
        <f t="shared" si="75"/>
        <v>-2.5065686719994984E-3</v>
      </c>
      <c r="BD89" s="29">
        <v>9.4666666666666684E-3</v>
      </c>
      <c r="BE89" s="24">
        <v>7.9999999999999984E-3</v>
      </c>
      <c r="BF89" s="24">
        <f t="shared" si="76"/>
        <v>0.98583365987964922</v>
      </c>
      <c r="BG89" s="25">
        <f t="shared" si="77"/>
        <v>0.98802403209638578</v>
      </c>
    </row>
    <row r="90" spans="1:59" x14ac:dyDescent="0.4">
      <c r="A90" s="20">
        <v>85</v>
      </c>
      <c r="B90" s="134">
        <f>'HMI - 2025 Scale'!B93</f>
        <v>0</v>
      </c>
      <c r="C90" s="134">
        <f>'HMI - 2025 Scale'!C93</f>
        <v>0</v>
      </c>
      <c r="D90" s="72">
        <f t="shared" si="44"/>
        <v>1</v>
      </c>
      <c r="E90" s="72">
        <f t="shared" si="45"/>
        <v>1</v>
      </c>
      <c r="F90" s="28">
        <f t="shared" si="46"/>
        <v>4.7991449235990191E-2</v>
      </c>
      <c r="G90" s="28">
        <f t="shared" si="47"/>
        <v>5.3144663142433379E-2</v>
      </c>
      <c r="H90" s="23">
        <v>5.1635975426122631E-3</v>
      </c>
      <c r="I90" s="23">
        <v>5.7318213183464731E-3</v>
      </c>
      <c r="J90" s="72">
        <f t="shared" si="48"/>
        <v>0.95200855076400981</v>
      </c>
      <c r="K90" s="72">
        <f t="shared" si="49"/>
        <v>0.94685533685756662</v>
      </c>
      <c r="L90" s="28">
        <f t="shared" si="50"/>
        <v>1.5602048418545289E-2</v>
      </c>
      <c r="M90" s="28">
        <f t="shared" si="51"/>
        <v>1.4082582515876241E-2</v>
      </c>
      <c r="N90" s="23">
        <v>7.7002703585447906E-3</v>
      </c>
      <c r="O90" s="23">
        <v>8.1540646410041204E-3</v>
      </c>
      <c r="P90" s="72">
        <f t="shared" si="52"/>
        <v>0.93640650234546452</v>
      </c>
      <c r="Q90" s="72">
        <f t="shared" si="53"/>
        <v>0.93277275434169038</v>
      </c>
      <c r="R90" s="28">
        <f t="shared" si="54"/>
        <v>-5.5372931999021713E-2</v>
      </c>
      <c r="S90" s="28">
        <f t="shared" si="55"/>
        <v>-5.3064933551044802E-2</v>
      </c>
      <c r="T90" s="23">
        <v>1.1000000000000001E-3</v>
      </c>
      <c r="U90" s="23">
        <v>1.9E-3</v>
      </c>
      <c r="V90" s="24">
        <f t="shared" si="56"/>
        <v>0.99177943434448623</v>
      </c>
      <c r="W90" s="24">
        <f t="shared" si="57"/>
        <v>0.98583768789273518</v>
      </c>
      <c r="X90" s="28">
        <f t="shared" si="58"/>
        <v>4.2591771340035889E-3</v>
      </c>
      <c r="Y90" s="28">
        <f t="shared" si="59"/>
        <v>3.2946373369132642E-3</v>
      </c>
      <c r="Z90" s="23">
        <v>1.9301761612621246E-3</v>
      </c>
      <c r="AA90" s="23">
        <v>2.7057357789328513E-3</v>
      </c>
      <c r="AB90" s="24">
        <f t="shared" si="40"/>
        <v>0.98752025721048264</v>
      </c>
      <c r="AC90" s="24">
        <f t="shared" si="41"/>
        <v>0.98254305055582192</v>
      </c>
      <c r="AD90" s="28">
        <f t="shared" si="60"/>
        <v>1.2006886240349623E-2</v>
      </c>
      <c r="AE90" s="28">
        <f t="shared" si="61"/>
        <v>2.080514565948488E-3</v>
      </c>
      <c r="AF90" s="29">
        <v>4.4973858313300382E-3</v>
      </c>
      <c r="AG90" s="23">
        <v>3.5809989047953781E-3</v>
      </c>
      <c r="AH90" s="24">
        <f t="shared" si="62"/>
        <v>0.97551337097013302</v>
      </c>
      <c r="AI90" s="24">
        <f t="shared" si="63"/>
        <v>0.98046253598987343</v>
      </c>
      <c r="AJ90" s="28">
        <f t="shared" si="64"/>
        <v>2.3624477614919703E-3</v>
      </c>
      <c r="AK90" s="28">
        <f t="shared" si="65"/>
        <v>8.9236155624961011E-4</v>
      </c>
      <c r="AL90" s="29">
        <v>6.0297692242934787E-3</v>
      </c>
      <c r="AM90" s="24">
        <v>4.5764738935001022E-3</v>
      </c>
      <c r="AN90" s="24">
        <f t="shared" si="66"/>
        <v>0.97315092320864105</v>
      </c>
      <c r="AO90" s="24">
        <f t="shared" si="67"/>
        <v>0.97957017443362382</v>
      </c>
      <c r="AP90" s="28">
        <f t="shared" si="68"/>
        <v>-1.3149503496956427E-5</v>
      </c>
      <c r="AQ90" s="28">
        <f t="shared" si="69"/>
        <v>-1.1673492254161699E-3</v>
      </c>
      <c r="AR90" s="29">
        <v>7.7420420641296653E-3</v>
      </c>
      <c r="AS90" s="24">
        <v>5.5418484721124102E-3</v>
      </c>
      <c r="AT90" s="24">
        <f t="shared" si="70"/>
        <v>0.97316407271213801</v>
      </c>
      <c r="AU90" s="24">
        <f t="shared" si="71"/>
        <v>0.98073752365903999</v>
      </c>
      <c r="AV90" s="28">
        <f t="shared" si="72"/>
        <v>-7.5930629993737897E-3</v>
      </c>
      <c r="AW90" s="28">
        <f t="shared" si="73"/>
        <v>-5.4653870941503424E-3</v>
      </c>
      <c r="AX90" s="29">
        <v>7.7420420641296653E-3</v>
      </c>
      <c r="AY90" s="24">
        <v>5.5418484721124102E-3</v>
      </c>
      <c r="AZ90" s="24">
        <f t="shared" si="42"/>
        <v>0.9807571357115118</v>
      </c>
      <c r="BA90" s="24">
        <f t="shared" si="43"/>
        <v>0.98620291075319033</v>
      </c>
      <c r="BB90" s="28">
        <f t="shared" si="74"/>
        <v>-6.0221679263192662E-3</v>
      </c>
      <c r="BC90" s="28">
        <f t="shared" si="75"/>
        <v>-2.5682094384342768E-3</v>
      </c>
      <c r="BD90" s="29">
        <v>8.8333333333333354E-3</v>
      </c>
      <c r="BE90" s="24">
        <v>7.499999999999998E-3</v>
      </c>
      <c r="BF90" s="24">
        <f t="shared" si="76"/>
        <v>0.98677930363783106</v>
      </c>
      <c r="BG90" s="25">
        <f t="shared" si="77"/>
        <v>0.98877112019162461</v>
      </c>
    </row>
    <row r="91" spans="1:59" x14ac:dyDescent="0.4">
      <c r="A91" s="20">
        <v>86</v>
      </c>
      <c r="B91" s="134">
        <f>'HMI - 2025 Scale'!B94</f>
        <v>0</v>
      </c>
      <c r="C91" s="134">
        <f>'HMI - 2025 Scale'!C94</f>
        <v>0</v>
      </c>
      <c r="D91" s="72">
        <f t="shared" si="44"/>
        <v>1</v>
      </c>
      <c r="E91" s="72">
        <f t="shared" si="45"/>
        <v>1</v>
      </c>
      <c r="F91" s="28">
        <f t="shared" si="46"/>
        <v>4.4199573153392513E-2</v>
      </c>
      <c r="G91" s="28">
        <f t="shared" si="47"/>
        <v>4.8855124334473365E-2</v>
      </c>
      <c r="H91" s="23">
        <v>4.7472377883510369E-3</v>
      </c>
      <c r="I91" s="23">
        <v>5.2586391865118258E-3</v>
      </c>
      <c r="J91" s="72">
        <f t="shared" si="48"/>
        <v>0.95580042684660749</v>
      </c>
      <c r="K91" s="72">
        <f t="shared" si="49"/>
        <v>0.95114487566552663</v>
      </c>
      <c r="L91" s="28">
        <f t="shared" si="50"/>
        <v>1.4005861148404963E-2</v>
      </c>
      <c r="M91" s="28">
        <f t="shared" si="51"/>
        <v>1.2637848401649832E-2</v>
      </c>
      <c r="N91" s="23">
        <v>7.0302433226903114E-3</v>
      </c>
      <c r="O91" s="23">
        <v>7.4386581769037086E-3</v>
      </c>
      <c r="P91" s="72">
        <f t="shared" si="52"/>
        <v>0.94179456569820252</v>
      </c>
      <c r="Q91" s="72">
        <f t="shared" si="53"/>
        <v>0.9385070272638768</v>
      </c>
      <c r="R91" s="28">
        <f t="shared" si="54"/>
        <v>-5.0729764664535715E-2</v>
      </c>
      <c r="S91" s="28">
        <f t="shared" si="55"/>
        <v>-4.8071687645709016E-2</v>
      </c>
      <c r="T91" s="23">
        <v>1E-3</v>
      </c>
      <c r="U91" s="23">
        <v>1.8E-3</v>
      </c>
      <c r="V91" s="24">
        <f t="shared" si="56"/>
        <v>0.99252433036273824</v>
      </c>
      <c r="W91" s="24">
        <f t="shared" si="57"/>
        <v>0.98657871490958582</v>
      </c>
      <c r="X91" s="28">
        <f t="shared" si="58"/>
        <v>5.3704861517741564E-3</v>
      </c>
      <c r="Y91" s="28">
        <f t="shared" si="59"/>
        <v>3.9039066289675572E-3</v>
      </c>
      <c r="Z91" s="23">
        <v>1.9871585451359123E-3</v>
      </c>
      <c r="AA91" s="23">
        <v>2.6851622010395661E-3</v>
      </c>
      <c r="AB91" s="24">
        <f t="shared" si="40"/>
        <v>0.98715384421096408</v>
      </c>
      <c r="AC91" s="24">
        <f t="shared" si="41"/>
        <v>0.98267480828061826</v>
      </c>
      <c r="AD91" s="28">
        <f t="shared" si="60"/>
        <v>1.0563483574083432E-2</v>
      </c>
      <c r="AE91" s="28">
        <f t="shared" si="61"/>
        <v>1.6271010716725209E-3</v>
      </c>
      <c r="AF91" s="29">
        <v>4.297647248197034E-3</v>
      </c>
      <c r="AG91" s="23">
        <v>3.4728990143158404E-3</v>
      </c>
      <c r="AH91" s="24">
        <f t="shared" si="62"/>
        <v>0.97659036063688065</v>
      </c>
      <c r="AI91" s="24">
        <f t="shared" si="63"/>
        <v>0.98104770720894574</v>
      </c>
      <c r="AJ91" s="28">
        <f t="shared" si="64"/>
        <v>1.883344465341108E-3</v>
      </c>
      <c r="AK91" s="28">
        <f t="shared" si="65"/>
        <v>5.5766547413849121E-4</v>
      </c>
      <c r="AL91" s="29">
        <v>5.6767923018641309E-3</v>
      </c>
      <c r="AM91" s="24">
        <v>4.3688265041500916E-3</v>
      </c>
      <c r="AN91" s="24">
        <f t="shared" si="66"/>
        <v>0.97470701617153954</v>
      </c>
      <c r="AO91" s="24">
        <f t="shared" si="67"/>
        <v>0.98049004173480725</v>
      </c>
      <c r="AP91" s="28">
        <f t="shared" si="68"/>
        <v>-9.3865688717831297E-5</v>
      </c>
      <c r="AQ91" s="28">
        <f t="shared" si="69"/>
        <v>-1.2023209629655751E-3</v>
      </c>
      <c r="AR91" s="29">
        <v>7.2654927855724232E-3</v>
      </c>
      <c r="AS91" s="24">
        <v>5.2653167928294635E-3</v>
      </c>
      <c r="AT91" s="24">
        <f t="shared" si="70"/>
        <v>0.97480088186025737</v>
      </c>
      <c r="AU91" s="24">
        <f t="shared" si="71"/>
        <v>0.98169236269777282</v>
      </c>
      <c r="AV91" s="28">
        <f t="shared" si="72"/>
        <v>-7.1342425623929229E-3</v>
      </c>
      <c r="AW91" s="28">
        <f t="shared" si="73"/>
        <v>-5.1962813501583716E-3</v>
      </c>
      <c r="AX91" s="29">
        <v>7.2654927855724232E-3</v>
      </c>
      <c r="AY91" s="24">
        <v>5.2653167928294635E-3</v>
      </c>
      <c r="AZ91" s="24">
        <f t="shared" si="42"/>
        <v>0.9819351244226503</v>
      </c>
      <c r="BA91" s="24">
        <f t="shared" si="43"/>
        <v>0.9868886440479312</v>
      </c>
      <c r="BB91" s="28">
        <f t="shared" si="74"/>
        <v>-5.7901251442523671E-3</v>
      </c>
      <c r="BC91" s="28">
        <f t="shared" si="75"/>
        <v>-2.6297524460400235E-3</v>
      </c>
      <c r="BD91" s="29">
        <v>8.2000000000000024E-3</v>
      </c>
      <c r="BE91" s="24">
        <v>6.9999999999999975E-3</v>
      </c>
      <c r="BF91" s="24">
        <f t="shared" si="76"/>
        <v>0.98772524956690266</v>
      </c>
      <c r="BG91" s="25">
        <f t="shared" si="77"/>
        <v>0.98951839649397122</v>
      </c>
    </row>
    <row r="92" spans="1:59" x14ac:dyDescent="0.4">
      <c r="A92" s="20">
        <v>87</v>
      </c>
      <c r="B92" s="134">
        <f>'HMI - 2025 Scale'!B95</f>
        <v>0</v>
      </c>
      <c r="C92" s="134">
        <f>'HMI - 2025 Scale'!C95</f>
        <v>0</v>
      </c>
      <c r="D92" s="72">
        <f t="shared" si="44"/>
        <v>1</v>
      </c>
      <c r="E92" s="72">
        <f t="shared" si="45"/>
        <v>1</v>
      </c>
      <c r="F92" s="28">
        <f t="shared" si="46"/>
        <v>4.0394189390786761E-2</v>
      </c>
      <c r="G92" s="28">
        <f t="shared" si="47"/>
        <v>4.4548206480873986E-2</v>
      </c>
      <c r="H92" s="23">
        <v>4.3308780340898106E-3</v>
      </c>
      <c r="I92" s="23">
        <v>4.7854570546771785E-3</v>
      </c>
      <c r="J92" s="72">
        <f t="shared" si="48"/>
        <v>0.95960581060921324</v>
      </c>
      <c r="K92" s="72">
        <f t="shared" si="49"/>
        <v>0.95545179351912601</v>
      </c>
      <c r="L92" s="28">
        <f t="shared" si="50"/>
        <v>1.2395844639017772E-2</v>
      </c>
      <c r="M92" s="28">
        <f t="shared" si="51"/>
        <v>1.1179411301488251E-2</v>
      </c>
      <c r="N92" s="23">
        <v>6.3602162868358321E-3</v>
      </c>
      <c r="O92" s="23">
        <v>6.7232517128032968E-3</v>
      </c>
      <c r="P92" s="72">
        <f t="shared" si="52"/>
        <v>0.94720996597019547</v>
      </c>
      <c r="Q92" s="72">
        <f t="shared" si="53"/>
        <v>0.94427238221763776</v>
      </c>
      <c r="R92" s="28">
        <f t="shared" si="54"/>
        <v>-4.5314364392542772E-2</v>
      </c>
      <c r="S92" s="28">
        <f t="shared" si="55"/>
        <v>-4.3047842402063941E-2</v>
      </c>
      <c r="T92" s="23">
        <v>1E-3</v>
      </c>
      <c r="U92" s="23">
        <v>1.6999999999999999E-3</v>
      </c>
      <c r="V92" s="24">
        <f t="shared" si="56"/>
        <v>0.99252433036273824</v>
      </c>
      <c r="W92" s="24">
        <f t="shared" si="57"/>
        <v>0.9873202246197017</v>
      </c>
      <c r="X92" s="28">
        <f t="shared" si="58"/>
        <v>5.736784105734527E-3</v>
      </c>
      <c r="Y92" s="28">
        <f t="shared" si="59"/>
        <v>4.5136436642958522E-3</v>
      </c>
      <c r="Z92" s="23">
        <v>2.0441409290096997E-3</v>
      </c>
      <c r="AA92" s="23">
        <v>2.664588623146281E-3</v>
      </c>
      <c r="AB92" s="24">
        <f t="shared" si="40"/>
        <v>0.98678754625700371</v>
      </c>
      <c r="AC92" s="24">
        <f t="shared" si="41"/>
        <v>0.98280658095540585</v>
      </c>
      <c r="AD92" s="28">
        <f t="shared" si="60"/>
        <v>9.1192233125102495E-3</v>
      </c>
      <c r="AE92" s="28">
        <f t="shared" si="61"/>
        <v>1.1734168093795461E-3</v>
      </c>
      <c r="AF92" s="29">
        <v>4.0979086650640298E-3</v>
      </c>
      <c r="AG92" s="23">
        <v>3.3647991238363027E-3</v>
      </c>
      <c r="AH92" s="24">
        <f t="shared" si="62"/>
        <v>0.97766832294449346</v>
      </c>
      <c r="AI92" s="24">
        <f t="shared" si="63"/>
        <v>0.9816331641460263</v>
      </c>
      <c r="AJ92" s="28">
        <f t="shared" si="64"/>
        <v>1.4032792057951937E-3</v>
      </c>
      <c r="AK92" s="28">
        <f t="shared" si="65"/>
        <v>2.225834032595353E-4</v>
      </c>
      <c r="AL92" s="29">
        <v>5.323815379434783E-3</v>
      </c>
      <c r="AM92" s="24">
        <v>4.161179114800081E-3</v>
      </c>
      <c r="AN92" s="24">
        <f t="shared" si="66"/>
        <v>0.97626504373869827</v>
      </c>
      <c r="AO92" s="24">
        <f t="shared" si="67"/>
        <v>0.98141058074276677</v>
      </c>
      <c r="AP92" s="28">
        <f t="shared" si="68"/>
        <v>-1.7461277113173246E-4</v>
      </c>
      <c r="AQ92" s="28">
        <f t="shared" si="69"/>
        <v>-1.2372848265713721E-3</v>
      </c>
      <c r="AR92" s="29">
        <v>6.7889435070151811E-3</v>
      </c>
      <c r="AS92" s="24">
        <v>4.9887851135465167E-3</v>
      </c>
      <c r="AT92" s="24">
        <f t="shared" si="70"/>
        <v>0.97643965650983</v>
      </c>
      <c r="AU92" s="24">
        <f t="shared" si="71"/>
        <v>0.98264786556933814</v>
      </c>
      <c r="AV92" s="28">
        <f t="shared" si="72"/>
        <v>-6.6743051466436887E-3</v>
      </c>
      <c r="AW92" s="28">
        <f t="shared" si="73"/>
        <v>-4.926797779027936E-3</v>
      </c>
      <c r="AX92" s="29">
        <v>6.7889435070151811E-3</v>
      </c>
      <c r="AY92" s="24">
        <v>4.9887851135465167E-3</v>
      </c>
      <c r="AZ92" s="24">
        <f t="shared" si="42"/>
        <v>0.98311396165647369</v>
      </c>
      <c r="BA92" s="24">
        <f t="shared" si="43"/>
        <v>0.98757466334836608</v>
      </c>
      <c r="BB92" s="28">
        <f t="shared" si="74"/>
        <v>-5.5575359138956282E-3</v>
      </c>
      <c r="BC92" s="28">
        <f t="shared" si="75"/>
        <v>-2.691197607670337E-3</v>
      </c>
      <c r="BD92" s="29">
        <v>7.5666666666666695E-3</v>
      </c>
      <c r="BE92" s="24">
        <v>6.4999999999999971E-3</v>
      </c>
      <c r="BF92" s="24">
        <f t="shared" si="76"/>
        <v>0.98867149757036932</v>
      </c>
      <c r="BG92" s="25">
        <f t="shared" si="77"/>
        <v>0.99026586095603641</v>
      </c>
    </row>
    <row r="93" spans="1:59" x14ac:dyDescent="0.4">
      <c r="A93" s="20">
        <v>88</v>
      </c>
      <c r="B93" s="134">
        <f>'HMI - 2025 Scale'!B96</f>
        <v>0</v>
      </c>
      <c r="C93" s="134">
        <f>'HMI - 2025 Scale'!C96</f>
        <v>0</v>
      </c>
      <c r="D93" s="72">
        <f t="shared" si="44"/>
        <v>1</v>
      </c>
      <c r="E93" s="72">
        <f t="shared" si="45"/>
        <v>1</v>
      </c>
      <c r="F93" s="28">
        <f t="shared" si="46"/>
        <v>3.6575255508910609E-2</v>
      </c>
      <c r="G93" s="28">
        <f t="shared" si="47"/>
        <v>4.0223847483765063E-2</v>
      </c>
      <c r="H93" s="23">
        <v>3.9145182798285844E-3</v>
      </c>
      <c r="I93" s="23">
        <v>4.3122749228425312E-3</v>
      </c>
      <c r="J93" s="72">
        <f t="shared" si="48"/>
        <v>0.96342474449108939</v>
      </c>
      <c r="K93" s="72">
        <f t="shared" si="49"/>
        <v>0.95977615251623494</v>
      </c>
      <c r="L93" s="28">
        <f t="shared" si="50"/>
        <v>1.0771921206968349E-2</v>
      </c>
      <c r="M93" s="28">
        <f t="shared" si="51"/>
        <v>9.7071874053141771E-3</v>
      </c>
      <c r="N93" s="23">
        <v>5.6901892509813529E-3</v>
      </c>
      <c r="O93" s="23">
        <v>6.007845248702885E-3</v>
      </c>
      <c r="P93" s="72">
        <f t="shared" si="52"/>
        <v>0.95265282328412104</v>
      </c>
      <c r="Q93" s="72">
        <f t="shared" si="53"/>
        <v>0.95006896511092076</v>
      </c>
      <c r="R93" s="28">
        <f t="shared" si="54"/>
        <v>-3.9871507078617197E-2</v>
      </c>
      <c r="S93" s="28">
        <f t="shared" si="55"/>
        <v>-3.7993252178182169E-2</v>
      </c>
      <c r="T93" s="23">
        <v>1E-3</v>
      </c>
      <c r="U93" s="23">
        <v>1.6000000000000001E-3</v>
      </c>
      <c r="V93" s="24">
        <f t="shared" si="56"/>
        <v>0.99252433036273824</v>
      </c>
      <c r="W93" s="24">
        <f t="shared" si="57"/>
        <v>0.98806221728910293</v>
      </c>
      <c r="X93" s="28">
        <f t="shared" si="58"/>
        <v>6.1029670436910655E-3</v>
      </c>
      <c r="Y93" s="28">
        <f t="shared" si="59"/>
        <v>5.1238487075290218E-3</v>
      </c>
      <c r="Z93" s="23">
        <v>2.1011233128834872E-3</v>
      </c>
      <c r="AA93" s="23">
        <v>2.6440150452529958E-3</v>
      </c>
      <c r="AB93" s="24">
        <f t="shared" si="40"/>
        <v>0.98642136331904717</v>
      </c>
      <c r="AC93" s="24">
        <f t="shared" si="41"/>
        <v>0.98293836858157391</v>
      </c>
      <c r="AD93" s="28">
        <f t="shared" si="60"/>
        <v>7.6741047430115561E-3</v>
      </c>
      <c r="AE93" s="28">
        <f t="shared" si="61"/>
        <v>7.1946167196657029E-4</v>
      </c>
      <c r="AF93" s="29">
        <v>3.898170081931026E-3</v>
      </c>
      <c r="AG93" s="23">
        <v>3.256699233356765E-3</v>
      </c>
      <c r="AH93" s="24">
        <f t="shared" si="62"/>
        <v>0.97874725857603562</v>
      </c>
      <c r="AI93" s="24">
        <f t="shared" si="63"/>
        <v>0.98221890690960734</v>
      </c>
      <c r="AJ93" s="28">
        <f t="shared" si="64"/>
        <v>9.2225094853759515E-4</v>
      </c>
      <c r="AK93" s="28">
        <f t="shared" si="65"/>
        <v>-1.1288489817573577E-4</v>
      </c>
      <c r="AL93" s="29">
        <v>4.9708384570054352E-3</v>
      </c>
      <c r="AM93" s="24">
        <v>3.9535317254500704E-3</v>
      </c>
      <c r="AN93" s="24">
        <f t="shared" si="66"/>
        <v>0.97782500762749802</v>
      </c>
      <c r="AO93" s="24">
        <f t="shared" si="67"/>
        <v>0.98233179180778307</v>
      </c>
      <c r="AP93" s="28">
        <f t="shared" si="68"/>
        <v>-2.553904487977432E-4</v>
      </c>
      <c r="AQ93" s="28">
        <f t="shared" si="69"/>
        <v>-1.2722407427848692E-3</v>
      </c>
      <c r="AR93" s="29">
        <v>6.312394228457939E-3</v>
      </c>
      <c r="AS93" s="24">
        <v>4.71225343426357E-3</v>
      </c>
      <c r="AT93" s="24">
        <f t="shared" si="70"/>
        <v>0.97808039807629577</v>
      </c>
      <c r="AU93" s="24">
        <f t="shared" si="71"/>
        <v>0.98360403255056794</v>
      </c>
      <c r="AV93" s="28">
        <f t="shared" si="72"/>
        <v>-6.2132495403229848E-3</v>
      </c>
      <c r="AW93" s="28">
        <f t="shared" si="73"/>
        <v>-4.6569361436781254E-3</v>
      </c>
      <c r="AX93" s="29">
        <v>6.312394228457939E-3</v>
      </c>
      <c r="AY93" s="24">
        <v>4.71225343426357E-3</v>
      </c>
      <c r="AZ93" s="24">
        <f t="shared" si="42"/>
        <v>0.98429364761661875</v>
      </c>
      <c r="BA93" s="24">
        <f t="shared" si="43"/>
        <v>0.98826096869424607</v>
      </c>
      <c r="BB93" s="28">
        <f t="shared" si="74"/>
        <v>-5.324399935211388E-3</v>
      </c>
      <c r="BC93" s="28">
        <f t="shared" si="75"/>
        <v>-2.7525448362203386E-3</v>
      </c>
      <c r="BD93" s="29">
        <v>6.9333333333333365E-3</v>
      </c>
      <c r="BE93" s="24">
        <v>5.9999999999999967E-3</v>
      </c>
      <c r="BF93" s="24">
        <f t="shared" si="76"/>
        <v>0.98961804755183014</v>
      </c>
      <c r="BG93" s="25">
        <f t="shared" si="77"/>
        <v>0.99101351353046641</v>
      </c>
    </row>
    <row r="94" spans="1:59" x14ac:dyDescent="0.4">
      <c r="A94" s="20">
        <v>89</v>
      </c>
      <c r="B94" s="134">
        <f>'HMI - 2025 Scale'!B97</f>
        <v>0</v>
      </c>
      <c r="C94" s="134">
        <f>'HMI - 2025 Scale'!C97</f>
        <v>0</v>
      </c>
      <c r="D94" s="72">
        <f t="shared" si="44"/>
        <v>1</v>
      </c>
      <c r="E94" s="72">
        <f t="shared" si="45"/>
        <v>1</v>
      </c>
      <c r="F94" s="28">
        <f t="shared" si="46"/>
        <v>3.2742728952990463E-2</v>
      </c>
      <c r="G94" s="28">
        <f t="shared" si="47"/>
        <v>3.5881985053064169E-2</v>
      </c>
      <c r="H94" s="23">
        <v>3.4981585255673582E-3</v>
      </c>
      <c r="I94" s="23">
        <v>3.8390927910078839E-3</v>
      </c>
      <c r="J94" s="72">
        <f t="shared" si="48"/>
        <v>0.96725727104700954</v>
      </c>
      <c r="K94" s="72">
        <f t="shared" si="49"/>
        <v>0.96411801494693583</v>
      </c>
      <c r="L94" s="28">
        <f t="shared" si="50"/>
        <v>9.1340128380233976E-3</v>
      </c>
      <c r="M94" s="28">
        <f t="shared" si="51"/>
        <v>8.2210925161213533E-3</v>
      </c>
      <c r="N94" s="23">
        <v>5.0201622151268737E-3</v>
      </c>
      <c r="O94" s="23">
        <v>5.2924387846024733E-3</v>
      </c>
      <c r="P94" s="72">
        <f t="shared" si="52"/>
        <v>0.95812325820898614</v>
      </c>
      <c r="Q94" s="72">
        <f t="shared" si="53"/>
        <v>0.95589692243081448</v>
      </c>
      <c r="R94" s="28">
        <f t="shared" si="54"/>
        <v>-3.4401072153752099E-2</v>
      </c>
      <c r="S94" s="28">
        <f t="shared" si="55"/>
        <v>-3.2165294858288451E-2</v>
      </c>
      <c r="T94" s="23">
        <v>1E-3</v>
      </c>
      <c r="U94" s="23">
        <v>1.6000000000000001E-3</v>
      </c>
      <c r="V94" s="24">
        <f t="shared" si="56"/>
        <v>0.99252433036273824</v>
      </c>
      <c r="W94" s="24">
        <f t="shared" si="57"/>
        <v>0.98806221728910293</v>
      </c>
      <c r="X94" s="28">
        <f t="shared" si="58"/>
        <v>6.469034995194467E-3</v>
      </c>
      <c r="Y94" s="28">
        <f t="shared" si="59"/>
        <v>4.9920461285931639E-3</v>
      </c>
      <c r="Z94" s="23">
        <v>2.1581056967572747E-3</v>
      </c>
      <c r="AA94" s="23">
        <v>2.6234414673597106E-3</v>
      </c>
      <c r="AB94" s="24">
        <f t="shared" si="40"/>
        <v>0.98605529536754377</v>
      </c>
      <c r="AC94" s="24">
        <f t="shared" si="41"/>
        <v>0.98307017116050976</v>
      </c>
      <c r="AD94" s="28">
        <f t="shared" si="60"/>
        <v>6.2281271526282156E-3</v>
      </c>
      <c r="AE94" s="28">
        <f t="shared" si="61"/>
        <v>2.6523555229773788E-4</v>
      </c>
      <c r="AF94" s="29">
        <v>3.6984314987980223E-3</v>
      </c>
      <c r="AG94" s="23">
        <v>3.1485993428772272E-3</v>
      </c>
      <c r="AH94" s="24">
        <f t="shared" si="62"/>
        <v>0.97982716821491556</v>
      </c>
      <c r="AI94" s="24">
        <f t="shared" si="63"/>
        <v>0.98280493560821203</v>
      </c>
      <c r="AJ94" s="28">
        <f t="shared" si="64"/>
        <v>4.4025865868302372E-4</v>
      </c>
      <c r="AK94" s="28">
        <f t="shared" si="65"/>
        <v>-4.4873967203451492E-4</v>
      </c>
      <c r="AL94" s="29">
        <v>4.6178615345760874E-3</v>
      </c>
      <c r="AM94" s="24">
        <v>3.7458843361000602E-3</v>
      </c>
      <c r="AN94" s="24">
        <f t="shared" si="66"/>
        <v>0.97938690955623253</v>
      </c>
      <c r="AO94" s="24">
        <f t="shared" si="67"/>
        <v>0.98325367528024654</v>
      </c>
      <c r="AP94" s="28">
        <f t="shared" si="68"/>
        <v>-3.3619841920162763E-4</v>
      </c>
      <c r="AQ94" s="28">
        <f t="shared" si="69"/>
        <v>-1.307188638087986E-3</v>
      </c>
      <c r="AR94" s="29">
        <v>5.8358449499006969E-3</v>
      </c>
      <c r="AS94" s="24">
        <v>4.4357217549806233E-3</v>
      </c>
      <c r="AT94" s="24">
        <f t="shared" si="70"/>
        <v>0.97972310797543416</v>
      </c>
      <c r="AU94" s="24">
        <f t="shared" si="71"/>
        <v>0.98456086391833453</v>
      </c>
      <c r="AV94" s="28">
        <f t="shared" si="72"/>
        <v>-5.7510745312391309E-3</v>
      </c>
      <c r="AW94" s="28">
        <f t="shared" si="73"/>
        <v>-4.386696206982954E-3</v>
      </c>
      <c r="AX94" s="29">
        <v>5.8358449499006969E-3</v>
      </c>
      <c r="AY94" s="24">
        <v>4.4357217549806233E-3</v>
      </c>
      <c r="AZ94" s="24">
        <f t="shared" si="42"/>
        <v>0.98547418250667329</v>
      </c>
      <c r="BA94" s="24">
        <f t="shared" si="43"/>
        <v>0.98894756012531748</v>
      </c>
      <c r="BB94" s="28">
        <f t="shared" si="74"/>
        <v>-5.0907169083019843E-3</v>
      </c>
      <c r="BC94" s="28">
        <f t="shared" si="75"/>
        <v>-2.8137940446260057E-3</v>
      </c>
      <c r="BD94" s="29">
        <v>6.3000000000000035E-3</v>
      </c>
      <c r="BE94" s="24">
        <v>5.4999999999999962E-3</v>
      </c>
      <c r="BF94" s="24">
        <f t="shared" si="76"/>
        <v>0.99056489941497528</v>
      </c>
      <c r="BG94" s="25">
        <f t="shared" si="77"/>
        <v>0.99176135416994349</v>
      </c>
    </row>
    <row r="95" spans="1:59" x14ac:dyDescent="0.4">
      <c r="A95" s="20">
        <v>90</v>
      </c>
      <c r="B95" s="134">
        <f>'HMI - 2025 Scale'!B98</f>
        <v>0</v>
      </c>
      <c r="C95" s="134">
        <f>'HMI - 2025 Scale'!C98</f>
        <v>0</v>
      </c>
      <c r="D95" s="72">
        <f t="shared" si="44"/>
        <v>1</v>
      </c>
      <c r="E95" s="72">
        <f t="shared" si="45"/>
        <v>1</v>
      </c>
      <c r="F95" s="28">
        <f t="shared" si="46"/>
        <v>2.889656705247523E-2</v>
      </c>
      <c r="G95" s="28">
        <f t="shared" si="47"/>
        <v>3.1522556705980587E-2</v>
      </c>
      <c r="H95" s="23">
        <v>3.081798771306132E-3</v>
      </c>
      <c r="I95" s="23">
        <v>3.3659106591732366E-3</v>
      </c>
      <c r="J95" s="72">
        <f t="shared" si="48"/>
        <v>0.97110343294752477</v>
      </c>
      <c r="K95" s="72">
        <f t="shared" si="49"/>
        <v>0.96847744329401941</v>
      </c>
      <c r="L95" s="28">
        <f t="shared" si="50"/>
        <v>7.4820411860379021E-3</v>
      </c>
      <c r="M95" s="28">
        <f t="shared" si="51"/>
        <v>6.7210420485912525E-3</v>
      </c>
      <c r="N95" s="23">
        <v>4.3501351792723944E-3</v>
      </c>
      <c r="O95" s="23">
        <v>4.5770323205020615E-3</v>
      </c>
      <c r="P95" s="72">
        <f t="shared" si="52"/>
        <v>0.96362139176148687</v>
      </c>
      <c r="Q95" s="72">
        <f t="shared" si="53"/>
        <v>0.96175640124542816</v>
      </c>
      <c r="R95" s="28">
        <f t="shared" si="54"/>
        <v>-2.8902938601251371E-2</v>
      </c>
      <c r="S95" s="28">
        <f t="shared" si="55"/>
        <v>-2.7048291938502E-2</v>
      </c>
      <c r="T95" s="23">
        <v>1E-3</v>
      </c>
      <c r="U95" s="23">
        <v>1.5E-3</v>
      </c>
      <c r="V95" s="24">
        <f t="shared" si="56"/>
        <v>0.99252433036273824</v>
      </c>
      <c r="W95" s="24">
        <f t="shared" si="57"/>
        <v>0.98880469318393016</v>
      </c>
      <c r="X95" s="28">
        <f t="shared" si="58"/>
        <v>6.8349879897893207E-3</v>
      </c>
      <c r="Y95" s="28">
        <f t="shared" si="59"/>
        <v>5.602704490328736E-3</v>
      </c>
      <c r="Z95" s="23">
        <v>2.2150880806310622E-3</v>
      </c>
      <c r="AA95" s="23">
        <v>2.6028678894664255E-3</v>
      </c>
      <c r="AB95" s="24">
        <f t="shared" si="40"/>
        <v>0.98568934237294892</v>
      </c>
      <c r="AC95" s="24">
        <f t="shared" si="41"/>
        <v>0.98320198869360143</v>
      </c>
      <c r="AD95" s="28">
        <f t="shared" si="60"/>
        <v>4.7812898280668037E-3</v>
      </c>
      <c r="AE95" s="28">
        <f t="shared" si="61"/>
        <v>-1.8926165679011842E-4</v>
      </c>
      <c r="AF95" s="29">
        <v>3.4986929156650185E-3</v>
      </c>
      <c r="AG95" s="23">
        <v>3.0404994523976895E-3</v>
      </c>
      <c r="AH95" s="24">
        <f t="shared" si="62"/>
        <v>0.98090805254488211</v>
      </c>
      <c r="AI95" s="24">
        <f t="shared" si="63"/>
        <v>0.98339125035039154</v>
      </c>
      <c r="AJ95" s="28">
        <f t="shared" si="64"/>
        <v>-4.2698699230014903E-5</v>
      </c>
      <c r="AK95" s="28">
        <f t="shared" si="65"/>
        <v>-7.8498116026404219E-4</v>
      </c>
      <c r="AL95" s="29">
        <v>4.2648846121467396E-3</v>
      </c>
      <c r="AM95" s="24">
        <v>3.53823694675005E-3</v>
      </c>
      <c r="AN95" s="24">
        <f t="shared" si="66"/>
        <v>0.98095075124411213</v>
      </c>
      <c r="AO95" s="24">
        <f t="shared" si="67"/>
        <v>0.98417623151065559</v>
      </c>
      <c r="AP95" s="28">
        <f t="shared" si="68"/>
        <v>-4.1703637925250003E-4</v>
      </c>
      <c r="AQ95" s="28">
        <f t="shared" si="69"/>
        <v>-1.3421284388919208E-3</v>
      </c>
      <c r="AR95" s="29">
        <v>5.3592956713434548E-3</v>
      </c>
      <c r="AS95" s="24">
        <v>4.1591900756976765E-3</v>
      </c>
      <c r="AT95" s="24">
        <f t="shared" si="70"/>
        <v>0.98136778762336463</v>
      </c>
      <c r="AU95" s="24">
        <f t="shared" si="71"/>
        <v>0.98551835994954751</v>
      </c>
      <c r="AV95" s="28">
        <f t="shared" si="72"/>
        <v>-5.2877789068120906E-3</v>
      </c>
      <c r="AW95" s="28">
        <f t="shared" si="73"/>
        <v>-4.1160777317728048E-3</v>
      </c>
      <c r="AX95" s="29">
        <v>5.3592956713434548E-3</v>
      </c>
      <c r="AY95" s="24">
        <v>4.1591900756976765E-3</v>
      </c>
      <c r="AZ95" s="24">
        <f t="shared" si="42"/>
        <v>0.98665556653017672</v>
      </c>
      <c r="BA95" s="24">
        <f t="shared" si="43"/>
        <v>0.98963443768132031</v>
      </c>
      <c r="BB95" s="28">
        <f t="shared" si="74"/>
        <v>-4.8564865334107532E-3</v>
      </c>
      <c r="BC95" s="28">
        <f t="shared" si="75"/>
        <v>-2.8749451458648378E-3</v>
      </c>
      <c r="BD95" s="29">
        <v>5.6666666666666705E-3</v>
      </c>
      <c r="BE95" s="24">
        <v>4.9999999999999958E-3</v>
      </c>
      <c r="BF95" s="24">
        <f t="shared" si="76"/>
        <v>0.99151205306358747</v>
      </c>
      <c r="BG95" s="25">
        <f t="shared" si="77"/>
        <v>0.99250938282718515</v>
      </c>
    </row>
    <row r="96" spans="1:59" x14ac:dyDescent="0.4">
      <c r="A96" s="20">
        <v>91</v>
      </c>
      <c r="B96" s="134">
        <f>'HMI - 2025 Scale'!B99</f>
        <v>0</v>
      </c>
      <c r="C96" s="134">
        <f>'HMI - 2025 Scale'!C99</f>
        <v>0</v>
      </c>
      <c r="D96" s="72">
        <f t="shared" si="44"/>
        <v>1</v>
      </c>
      <c r="E96" s="72">
        <f t="shared" si="45"/>
        <v>1</v>
      </c>
      <c r="F96" s="28">
        <f t="shared" si="46"/>
        <v>2.5036727020769978E-2</v>
      </c>
      <c r="G96" s="28">
        <f t="shared" si="47"/>
        <v>2.7145499766506376E-2</v>
      </c>
      <c r="H96" s="23">
        <v>2.6654390170449058E-3</v>
      </c>
      <c r="I96" s="23">
        <v>2.8927285273385893E-3</v>
      </c>
      <c r="J96" s="72">
        <f t="shared" si="48"/>
        <v>0.97496327297923002</v>
      </c>
      <c r="K96" s="72">
        <f t="shared" si="49"/>
        <v>0.97285450023349362</v>
      </c>
      <c r="L96" s="28">
        <f t="shared" si="50"/>
        <v>5.8159275718678849E-3</v>
      </c>
      <c r="M96" s="28">
        <f t="shared" si="51"/>
        <v>5.206951027716622E-3</v>
      </c>
      <c r="N96" s="23">
        <v>3.6801081434179152E-3</v>
      </c>
      <c r="O96" s="23">
        <v>3.8616258564016497E-3</v>
      </c>
      <c r="P96" s="72">
        <f t="shared" si="52"/>
        <v>0.96914734540736214</v>
      </c>
      <c r="Q96" s="72">
        <f t="shared" si="53"/>
        <v>0.967647549205777</v>
      </c>
      <c r="R96" s="28">
        <f t="shared" si="54"/>
        <v>-2.3376984955376101E-2</v>
      </c>
      <c r="S96" s="28">
        <f t="shared" si="55"/>
        <v>-2.1900103364664636E-2</v>
      </c>
      <c r="T96" s="23">
        <v>1E-3</v>
      </c>
      <c r="U96" s="23">
        <v>1.4E-3</v>
      </c>
      <c r="V96" s="24">
        <f t="shared" si="56"/>
        <v>0.99252433036273824</v>
      </c>
      <c r="W96" s="24">
        <f t="shared" si="57"/>
        <v>0.98954765257044164</v>
      </c>
      <c r="X96" s="28">
        <f t="shared" si="58"/>
        <v>7.2008260570125548E-3</v>
      </c>
      <c r="Y96" s="28">
        <f t="shared" si="59"/>
        <v>6.2138313882045271E-3</v>
      </c>
      <c r="Z96" s="23">
        <v>2.2720704645048497E-3</v>
      </c>
      <c r="AA96" s="23">
        <v>2.5822943115731403E-3</v>
      </c>
      <c r="AB96" s="24">
        <f t="shared" si="40"/>
        <v>0.98532350430572568</v>
      </c>
      <c r="AC96" s="24">
        <f t="shared" si="41"/>
        <v>0.98333382118223711</v>
      </c>
      <c r="AD96" s="28">
        <f t="shared" si="60"/>
        <v>3.3335920556963883E-3</v>
      </c>
      <c r="AE96" s="28">
        <f t="shared" si="61"/>
        <v>-6.4403006248969774E-4</v>
      </c>
      <c r="AF96" s="29">
        <v>3.2989543325320147E-3</v>
      </c>
      <c r="AG96" s="23">
        <v>2.9323995619181518E-3</v>
      </c>
      <c r="AH96" s="24">
        <f t="shared" si="62"/>
        <v>0.9819899122500293</v>
      </c>
      <c r="AI96" s="24">
        <f t="shared" si="63"/>
        <v>0.98397785124472681</v>
      </c>
      <c r="AJ96" s="28">
        <f t="shared" si="64"/>
        <v>-5.2662216123067207E-4</v>
      </c>
      <c r="AK96" s="28">
        <f t="shared" si="65"/>
        <v>-1.1216096048928259E-3</v>
      </c>
      <c r="AL96" s="29">
        <v>3.9119076897173918E-3</v>
      </c>
      <c r="AM96" s="24">
        <v>3.3305895574000399E-3</v>
      </c>
      <c r="AN96" s="24">
        <f t="shared" si="66"/>
        <v>0.98251653441125997</v>
      </c>
      <c r="AO96" s="24">
        <f t="shared" si="67"/>
        <v>0.98509946084961963</v>
      </c>
      <c r="AP96" s="28">
        <f t="shared" si="68"/>
        <v>-4.9790402528493427E-4</v>
      </c>
      <c r="AQ96" s="28">
        <f t="shared" si="69"/>
        <v>-1.3770600715351522E-3</v>
      </c>
      <c r="AR96" s="29">
        <v>4.8827463927862127E-3</v>
      </c>
      <c r="AS96" s="24">
        <v>3.8826583964147302E-3</v>
      </c>
      <c r="AT96" s="24">
        <f t="shared" si="70"/>
        <v>0.9830144384365449</v>
      </c>
      <c r="AU96" s="24">
        <f t="shared" si="71"/>
        <v>0.98647652092115479</v>
      </c>
      <c r="AV96" s="28">
        <f t="shared" si="72"/>
        <v>-4.8233614540738046E-3</v>
      </c>
      <c r="AW96" s="28">
        <f t="shared" si="73"/>
        <v>-3.8450804808343175E-3</v>
      </c>
      <c r="AX96" s="29">
        <v>4.8827463927862127E-3</v>
      </c>
      <c r="AY96" s="24">
        <v>3.8826583964147302E-3</v>
      </c>
      <c r="AZ96" s="24">
        <f t="shared" si="42"/>
        <v>0.98783779989061871</v>
      </c>
      <c r="BA96" s="24">
        <f t="shared" si="43"/>
        <v>0.9903216014019891</v>
      </c>
      <c r="BB96" s="28">
        <f t="shared" si="74"/>
        <v>-4.6217085109229172E-3</v>
      </c>
      <c r="BC96" s="28">
        <f t="shared" si="75"/>
        <v>-2.9359980529559682E-3</v>
      </c>
      <c r="BD96" s="29">
        <v>5.0333333333333376E-3</v>
      </c>
      <c r="BE96" s="24">
        <v>4.4999999999999953E-3</v>
      </c>
      <c r="BF96" s="24">
        <f t="shared" si="76"/>
        <v>0.99245950840154162</v>
      </c>
      <c r="BG96" s="25">
        <f t="shared" si="77"/>
        <v>0.99325759945494507</v>
      </c>
    </row>
    <row r="97" spans="1:59" x14ac:dyDescent="0.4">
      <c r="A97" s="20">
        <v>92</v>
      </c>
      <c r="B97" s="134">
        <f>'HMI - 2025 Scale'!B100</f>
        <v>0</v>
      </c>
      <c r="C97" s="134">
        <f>'HMI - 2025 Scale'!C100</f>
        <v>0</v>
      </c>
      <c r="D97" s="72">
        <f t="shared" si="44"/>
        <v>1</v>
      </c>
      <c r="E97" s="72">
        <f t="shared" si="45"/>
        <v>1</v>
      </c>
      <c r="F97" s="28">
        <f t="shared" si="46"/>
        <v>2.1163165954970253E-2</v>
      </c>
      <c r="G97" s="28">
        <f t="shared" si="47"/>
        <v>2.2750751364912225E-2</v>
      </c>
      <c r="H97" s="23">
        <v>2.2490792627836795E-3</v>
      </c>
      <c r="I97" s="23">
        <v>2.4195463955039419E-3</v>
      </c>
      <c r="J97" s="72">
        <f t="shared" si="48"/>
        <v>0.97883683404502975</v>
      </c>
      <c r="K97" s="72">
        <f t="shared" si="49"/>
        <v>0.97724924863508777</v>
      </c>
      <c r="L97" s="28">
        <f t="shared" si="50"/>
        <v>4.1355929822703974E-3</v>
      </c>
      <c r="M97" s="28">
        <f t="shared" si="51"/>
        <v>3.6787340874206986E-3</v>
      </c>
      <c r="N97" s="23">
        <v>3.010081107563436E-3</v>
      </c>
      <c r="O97" s="23">
        <v>3.1462193923012379E-3</v>
      </c>
      <c r="P97" s="72">
        <f t="shared" si="52"/>
        <v>0.97470124106275935</v>
      </c>
      <c r="Q97" s="72">
        <f t="shared" si="53"/>
        <v>0.97357051454766708</v>
      </c>
      <c r="R97" s="28">
        <f t="shared" si="54"/>
        <v>-1.7823089299978889E-2</v>
      </c>
      <c r="S97" s="28">
        <f t="shared" si="55"/>
        <v>-1.6720581167350979E-2</v>
      </c>
      <c r="T97" s="23">
        <v>1E-3</v>
      </c>
      <c r="U97" s="23">
        <v>1.2999999999999999E-3</v>
      </c>
      <c r="V97" s="24">
        <f t="shared" si="56"/>
        <v>0.99252433036273824</v>
      </c>
      <c r="W97" s="24">
        <f t="shared" si="57"/>
        <v>0.99029109571501805</v>
      </c>
      <c r="X97" s="28">
        <f t="shared" si="58"/>
        <v>7.5665492263971013E-3</v>
      </c>
      <c r="Y97" s="28">
        <f t="shared" si="59"/>
        <v>6.8254270872137868E-3</v>
      </c>
      <c r="Z97" s="23">
        <v>2.3290528483786372E-3</v>
      </c>
      <c r="AA97" s="23">
        <v>2.5617207336798551E-3</v>
      </c>
      <c r="AB97" s="24">
        <f t="shared" si="40"/>
        <v>0.98495778113634114</v>
      </c>
      <c r="AC97" s="24">
        <f t="shared" si="41"/>
        <v>0.98346566862780427</v>
      </c>
      <c r="AD97" s="28">
        <f t="shared" si="60"/>
        <v>1.8850331215489735E-3</v>
      </c>
      <c r="AE97" s="28">
        <f t="shared" si="61"/>
        <v>-1.0990697720240084E-3</v>
      </c>
      <c r="AF97" s="29">
        <v>3.0992157493990109E-3</v>
      </c>
      <c r="AG97" s="23">
        <v>2.8242996714386141E-3</v>
      </c>
      <c r="AH97" s="24">
        <f t="shared" si="62"/>
        <v>0.98307274801479216</v>
      </c>
      <c r="AI97" s="24">
        <f t="shared" si="63"/>
        <v>0.98456473839982828</v>
      </c>
      <c r="AJ97" s="28">
        <f t="shared" si="64"/>
        <v>-1.0115127639230836E-3</v>
      </c>
      <c r="AK97" s="28">
        <f t="shared" si="65"/>
        <v>-1.4586252480295325E-3</v>
      </c>
      <c r="AL97" s="29">
        <v>3.5589307672880439E-3</v>
      </c>
      <c r="AM97" s="24">
        <v>3.1229421680500297E-3</v>
      </c>
      <c r="AN97" s="24">
        <f t="shared" si="66"/>
        <v>0.98408426077871525</v>
      </c>
      <c r="AO97" s="24">
        <f t="shared" si="67"/>
        <v>0.98602336364785781</v>
      </c>
      <c r="AP97" s="28">
        <f t="shared" si="68"/>
        <v>-5.7880105305796459E-4</v>
      </c>
      <c r="AQ97" s="28">
        <f t="shared" si="69"/>
        <v>-1.4119834622859928E-3</v>
      </c>
      <c r="AR97" s="29">
        <v>4.4061971142289706E-3</v>
      </c>
      <c r="AS97" s="24">
        <v>3.6061267171317839E-3</v>
      </c>
      <c r="AT97" s="24">
        <f t="shared" si="70"/>
        <v>0.98466306183177321</v>
      </c>
      <c r="AU97" s="24">
        <f t="shared" si="71"/>
        <v>0.9874353471101438</v>
      </c>
      <c r="AV97" s="28">
        <f t="shared" si="72"/>
        <v>-4.3578209596678574E-3</v>
      </c>
      <c r="AW97" s="28">
        <f t="shared" si="73"/>
        <v>-3.5737042169099453E-3</v>
      </c>
      <c r="AX97" s="29">
        <v>4.4061971142289706E-3</v>
      </c>
      <c r="AY97" s="24">
        <v>3.6061267171317839E-3</v>
      </c>
      <c r="AZ97" s="24">
        <f t="shared" si="42"/>
        <v>0.98902088279144107</v>
      </c>
      <c r="BA97" s="24">
        <f t="shared" si="43"/>
        <v>0.99100905132705375</v>
      </c>
      <c r="BB97" s="28">
        <f t="shared" si="74"/>
        <v>-4.3863825413629209E-3</v>
      </c>
      <c r="BC97" s="28">
        <f t="shared" si="75"/>
        <v>-2.9969526789582757E-3</v>
      </c>
      <c r="BD97" s="29">
        <v>4.4000000000000046E-3</v>
      </c>
      <c r="BE97" s="24">
        <v>3.9999999999999949E-3</v>
      </c>
      <c r="BF97" s="24">
        <f t="shared" si="76"/>
        <v>0.99340726533280399</v>
      </c>
      <c r="BG97" s="25">
        <f t="shared" si="77"/>
        <v>0.99400600400601202</v>
      </c>
    </row>
    <row r="98" spans="1:59" x14ac:dyDescent="0.4">
      <c r="A98" s="20">
        <v>93</v>
      </c>
      <c r="B98" s="134">
        <f>'HMI - 2025 Scale'!B101</f>
        <v>0</v>
      </c>
      <c r="C98" s="134">
        <f>'HMI - 2025 Scale'!C101</f>
        <v>0</v>
      </c>
      <c r="D98" s="72">
        <f t="shared" si="44"/>
        <v>1</v>
      </c>
      <c r="E98" s="72">
        <f t="shared" si="45"/>
        <v>1</v>
      </c>
      <c r="F98" s="28">
        <f t="shared" si="46"/>
        <v>1.7275840835589973E-2</v>
      </c>
      <c r="G98" s="28">
        <f t="shared" si="47"/>
        <v>1.8338248437242299E-2</v>
      </c>
      <c r="H98" s="23">
        <v>1.8327195085224533E-3</v>
      </c>
      <c r="I98" s="23">
        <v>1.9463642636692946E-3</v>
      </c>
      <c r="J98" s="72">
        <f t="shared" si="48"/>
        <v>0.98272415916441003</v>
      </c>
      <c r="K98" s="72">
        <f t="shared" si="49"/>
        <v>0.9816617515627577</v>
      </c>
      <c r="L98" s="28">
        <f t="shared" si="50"/>
        <v>2.4409580688111721E-3</v>
      </c>
      <c r="M98" s="28">
        <f t="shared" si="51"/>
        <v>2.1363054691632133E-3</v>
      </c>
      <c r="N98" s="23">
        <v>2.3400540717089567E-3</v>
      </c>
      <c r="O98" s="23">
        <v>2.4308129282008262E-3</v>
      </c>
      <c r="P98" s="72">
        <f t="shared" si="52"/>
        <v>0.98028320109559886</v>
      </c>
      <c r="Q98" s="72">
        <f t="shared" si="53"/>
        <v>0.97952544609359449</v>
      </c>
      <c r="R98" s="28">
        <f t="shared" si="54"/>
        <v>-1.2241129267139383E-2</v>
      </c>
      <c r="S98" s="28">
        <f t="shared" si="55"/>
        <v>-1.150957679056519E-2</v>
      </c>
      <c r="T98" s="23">
        <v>1E-3</v>
      </c>
      <c r="U98" s="23">
        <v>1.1999999999999999E-3</v>
      </c>
      <c r="V98" s="24">
        <f t="shared" si="56"/>
        <v>0.99252433036273824</v>
      </c>
      <c r="W98" s="24">
        <f t="shared" si="57"/>
        <v>0.99103502288415968</v>
      </c>
      <c r="X98" s="28">
        <f t="shared" si="58"/>
        <v>7.9321575274697853E-3</v>
      </c>
      <c r="Y98" s="28">
        <f t="shared" si="59"/>
        <v>7.4374918524667821E-3</v>
      </c>
      <c r="Z98" s="23">
        <v>2.3860352322524246E-3</v>
      </c>
      <c r="AA98" s="23">
        <v>2.54114715578657E-3</v>
      </c>
      <c r="AB98" s="24">
        <f t="shared" si="40"/>
        <v>0.98459217283526845</v>
      </c>
      <c r="AC98" s="24">
        <f t="shared" si="41"/>
        <v>0.9835975310316929</v>
      </c>
      <c r="AD98" s="28">
        <f t="shared" si="60"/>
        <v>4.3561231131972189E-4</v>
      </c>
      <c r="AE98" s="28">
        <f t="shared" si="61"/>
        <v>-1.5543808926430369E-3</v>
      </c>
      <c r="AF98" s="29">
        <v>2.8994771662660072E-3</v>
      </c>
      <c r="AG98" s="23">
        <v>2.7161997809590764E-3</v>
      </c>
      <c r="AH98" s="24">
        <f t="shared" si="62"/>
        <v>0.98415656052394873</v>
      </c>
      <c r="AI98" s="24">
        <f t="shared" si="63"/>
        <v>0.98515191192433593</v>
      </c>
      <c r="AJ98" s="28">
        <f t="shared" si="64"/>
        <v>-1.4973715444839275E-3</v>
      </c>
      <c r="AK98" s="28">
        <f t="shared" si="65"/>
        <v>-1.7960283318615433E-3</v>
      </c>
      <c r="AL98" s="29">
        <v>3.2059538448586961E-3</v>
      </c>
      <c r="AM98" s="24">
        <v>2.9152947787000195E-3</v>
      </c>
      <c r="AN98" s="24">
        <f t="shared" si="66"/>
        <v>0.98565393206843266</v>
      </c>
      <c r="AO98" s="24">
        <f t="shared" si="67"/>
        <v>0.98694794025619748</v>
      </c>
      <c r="AP98" s="28">
        <f t="shared" si="68"/>
        <v>-6.5972715775386437E-4</v>
      </c>
      <c r="AQ98" s="28">
        <f t="shared" si="69"/>
        <v>-1.446898537342256E-3</v>
      </c>
      <c r="AR98" s="29">
        <v>3.9296478356717285E-3</v>
      </c>
      <c r="AS98" s="24">
        <v>3.3295950378488376E-3</v>
      </c>
      <c r="AT98" s="24">
        <f t="shared" si="70"/>
        <v>0.98631365922618652</v>
      </c>
      <c r="AU98" s="24">
        <f t="shared" si="71"/>
        <v>0.98839483879353973</v>
      </c>
      <c r="AV98" s="28">
        <f t="shared" si="72"/>
        <v>-3.891156209850033E-3</v>
      </c>
      <c r="AW98" s="28">
        <f t="shared" si="73"/>
        <v>-3.3019487026980654E-3</v>
      </c>
      <c r="AX98" s="29">
        <v>3.9296478356717285E-3</v>
      </c>
      <c r="AY98" s="24">
        <v>3.3295950378488376E-3</v>
      </c>
      <c r="AZ98" s="24">
        <f t="shared" si="42"/>
        <v>0.99020481543603656</v>
      </c>
      <c r="BA98" s="24">
        <f t="shared" si="43"/>
        <v>0.9916967874962378</v>
      </c>
      <c r="BB98" s="28">
        <f t="shared" si="74"/>
        <v>-4.1505083253960962E-3</v>
      </c>
      <c r="BC98" s="28">
        <f t="shared" si="75"/>
        <v>-3.0578089369730499E-3</v>
      </c>
      <c r="BD98" s="29">
        <v>3.7666666666666712E-3</v>
      </c>
      <c r="BE98" s="24">
        <v>3.4999999999999949E-3</v>
      </c>
      <c r="BF98" s="24">
        <f t="shared" si="76"/>
        <v>0.99435532376143265</v>
      </c>
      <c r="BG98" s="25">
        <f t="shared" si="77"/>
        <v>0.99475459643321085</v>
      </c>
    </row>
    <row r="99" spans="1:59" x14ac:dyDescent="0.4">
      <c r="A99" s="20">
        <v>94</v>
      </c>
      <c r="B99" s="134">
        <f>'HMI - 2025 Scale'!B102</f>
        <v>0</v>
      </c>
      <c r="C99" s="134">
        <f>'HMI - 2025 Scale'!C102</f>
        <v>0</v>
      </c>
      <c r="D99" s="72">
        <f t="shared" si="44"/>
        <v>1</v>
      </c>
      <c r="E99" s="72">
        <f t="shared" si="45"/>
        <v>1</v>
      </c>
      <c r="F99" s="28">
        <f t="shared" si="46"/>
        <v>1.3374708526300294E-2</v>
      </c>
      <c r="G99" s="28">
        <f t="shared" si="47"/>
        <v>1.3907927724802094E-2</v>
      </c>
      <c r="H99" s="23">
        <v>1.4163597542612271E-3</v>
      </c>
      <c r="I99" s="23">
        <v>1.4731821318346473E-3</v>
      </c>
      <c r="J99" s="72">
        <f t="shared" si="48"/>
        <v>0.98662529147369971</v>
      </c>
      <c r="K99" s="72">
        <f t="shared" si="49"/>
        <v>0.98609207227519791</v>
      </c>
      <c r="L99" s="28">
        <f t="shared" si="50"/>
        <v>7.3194314675428807E-4</v>
      </c>
      <c r="M99" s="28">
        <f t="shared" si="51"/>
        <v>5.7957902055738586E-4</v>
      </c>
      <c r="N99" s="23">
        <v>1.6700270358544777E-3</v>
      </c>
      <c r="O99" s="23">
        <v>1.7154064641004142E-3</v>
      </c>
      <c r="P99" s="72">
        <f t="shared" si="52"/>
        <v>0.98589334832694542</v>
      </c>
      <c r="Q99" s="72">
        <f t="shared" si="53"/>
        <v>0.98551249325464052</v>
      </c>
      <c r="R99" s="28">
        <f t="shared" si="54"/>
        <v>-6.6309820357928206E-3</v>
      </c>
      <c r="S99" s="28">
        <f t="shared" si="55"/>
        <v>-6.2669410898457123E-3</v>
      </c>
      <c r="T99" s="23">
        <v>1E-3</v>
      </c>
      <c r="U99" s="23">
        <v>1.1000000000000001E-3</v>
      </c>
      <c r="V99" s="24">
        <f t="shared" si="56"/>
        <v>0.99252433036273824</v>
      </c>
      <c r="W99" s="24">
        <f t="shared" si="57"/>
        <v>0.99177943434448623</v>
      </c>
      <c r="X99" s="28">
        <f t="shared" si="58"/>
        <v>8.2976509897498829E-3</v>
      </c>
      <c r="Y99" s="28">
        <f t="shared" si="59"/>
        <v>8.0500259491956827E-3</v>
      </c>
      <c r="Z99" s="23">
        <v>2.4430176161262121E-3</v>
      </c>
      <c r="AA99" s="23">
        <v>2.5205735778932848E-3</v>
      </c>
      <c r="AB99" s="24">
        <f t="shared" si="40"/>
        <v>0.98422667937298836</v>
      </c>
      <c r="AC99" s="24">
        <f t="shared" si="41"/>
        <v>0.98372940839529055</v>
      </c>
      <c r="AD99" s="28">
        <f t="shared" si="60"/>
        <v>-1.0146710896337119E-3</v>
      </c>
      <c r="AE99" s="28">
        <f t="shared" si="61"/>
        <v>-2.0099635316285225E-3</v>
      </c>
      <c r="AF99" s="29">
        <v>2.6997385831330034E-3</v>
      </c>
      <c r="AG99" s="23">
        <v>2.6080998904795386E-3</v>
      </c>
      <c r="AH99" s="24">
        <f t="shared" si="62"/>
        <v>0.98524135046262207</v>
      </c>
      <c r="AI99" s="24">
        <f t="shared" si="63"/>
        <v>0.98573937192691907</v>
      </c>
      <c r="AJ99" s="28">
        <f t="shared" si="64"/>
        <v>-1.9841995406584267E-3</v>
      </c>
      <c r="AK99" s="28">
        <f t="shared" si="65"/>
        <v>-2.1338190986578409E-3</v>
      </c>
      <c r="AL99" s="29">
        <v>2.8529769224293483E-3</v>
      </c>
      <c r="AM99" s="24">
        <v>2.7076473893500094E-3</v>
      </c>
      <c r="AN99" s="24">
        <f t="shared" si="66"/>
        <v>0.98722555000328049</v>
      </c>
      <c r="AO99" s="24">
        <f t="shared" si="67"/>
        <v>0.98787319102557691</v>
      </c>
      <c r="AP99" s="28">
        <f t="shared" si="68"/>
        <v>-7.4068203398092169E-4</v>
      </c>
      <c r="AQ99" s="28">
        <f t="shared" si="69"/>
        <v>-1.4818052228287026E-3</v>
      </c>
      <c r="AR99" s="29">
        <v>3.453098557114486E-3</v>
      </c>
      <c r="AS99" s="24">
        <v>3.0530633585658913E-3</v>
      </c>
      <c r="AT99" s="24">
        <f t="shared" si="70"/>
        <v>0.98796623203726142</v>
      </c>
      <c r="AU99" s="24">
        <f t="shared" si="71"/>
        <v>0.98935499624840562</v>
      </c>
      <c r="AV99" s="28">
        <f t="shared" si="72"/>
        <v>-3.4233659904878699E-3</v>
      </c>
      <c r="AW99" s="28">
        <f t="shared" si="73"/>
        <v>-3.0298137008534232E-3</v>
      </c>
      <c r="AX99" s="29">
        <v>3.453098557114486E-3</v>
      </c>
      <c r="AY99" s="24">
        <v>3.0530633585658913E-3</v>
      </c>
      <c r="AZ99" s="24">
        <f t="shared" si="42"/>
        <v>0.99138959802774929</v>
      </c>
      <c r="BA99" s="24">
        <f t="shared" si="43"/>
        <v>0.99238480994925904</v>
      </c>
      <c r="BB99" s="28">
        <f t="shared" si="74"/>
        <v>-3.9140855638282179E-3</v>
      </c>
      <c r="BC99" s="28">
        <f t="shared" si="75"/>
        <v>-3.1185667401422146E-3</v>
      </c>
      <c r="BD99" s="29">
        <v>3.1333333333333378E-3</v>
      </c>
      <c r="BE99" s="24">
        <v>2.9999999999999949E-3</v>
      </c>
      <c r="BF99" s="24">
        <f t="shared" si="76"/>
        <v>0.9953036835915775</v>
      </c>
      <c r="BG99" s="25">
        <f t="shared" si="77"/>
        <v>0.99550337668940125</v>
      </c>
    </row>
    <row r="100" spans="1:59" x14ac:dyDescent="0.4">
      <c r="A100" s="20">
        <v>95</v>
      </c>
      <c r="B100" s="134">
        <f>'HMI - 2025 Scale'!B103</f>
        <v>0</v>
      </c>
      <c r="C100" s="134">
        <f>'HMI - 2025 Scale'!C103</f>
        <v>0</v>
      </c>
      <c r="D100" s="72">
        <f t="shared" si="44"/>
        <v>1</v>
      </c>
      <c r="E100" s="72">
        <f t="shared" si="45"/>
        <v>1</v>
      </c>
      <c r="F100" s="28">
        <f t="shared" si="46"/>
        <v>9.4597257736568352E-3</v>
      </c>
      <c r="G100" s="28">
        <f t="shared" si="47"/>
        <v>9.4597257736568352E-3</v>
      </c>
      <c r="H100" s="23">
        <v>1E-3</v>
      </c>
      <c r="I100" s="23">
        <v>1E-3</v>
      </c>
      <c r="J100" s="72">
        <f t="shared" si="48"/>
        <v>0.99054027422634316</v>
      </c>
      <c r="K100" s="72">
        <f t="shared" si="49"/>
        <v>0.99054027422634316</v>
      </c>
      <c r="L100" s="28">
        <f t="shared" si="50"/>
        <v>-9.9153180603239743E-4</v>
      </c>
      <c r="M100" s="28">
        <f t="shared" si="51"/>
        <v>-9.9153180603239743E-4</v>
      </c>
      <c r="N100" s="23">
        <v>1E-3</v>
      </c>
      <c r="O100" s="23">
        <v>1E-3</v>
      </c>
      <c r="P100" s="72">
        <f t="shared" si="52"/>
        <v>0.99153180603237556</v>
      </c>
      <c r="Q100" s="72">
        <f t="shared" si="53"/>
        <v>0.99153180603237556</v>
      </c>
      <c r="R100" s="28">
        <f t="shared" si="54"/>
        <v>-9.9252433036267629E-4</v>
      </c>
      <c r="S100" s="28">
        <f t="shared" si="55"/>
        <v>-9.9252433036267629E-4</v>
      </c>
      <c r="T100" s="23">
        <v>1E-3</v>
      </c>
      <c r="U100" s="23">
        <v>1E-3</v>
      </c>
      <c r="V100" s="24">
        <f t="shared" si="56"/>
        <v>0.99252433036273824</v>
      </c>
      <c r="W100" s="24">
        <f t="shared" si="57"/>
        <v>0.99252433036273824</v>
      </c>
      <c r="X100" s="28">
        <f t="shared" si="58"/>
        <v>8.6630296427523401E-3</v>
      </c>
      <c r="Y100" s="28">
        <f t="shared" si="59"/>
        <v>8.6630296427523401E-3</v>
      </c>
      <c r="Z100" s="23">
        <v>2.5000000000000001E-3</v>
      </c>
      <c r="AA100" s="23">
        <v>2.5000000000000001E-3</v>
      </c>
      <c r="AB100" s="24">
        <f t="shared" si="40"/>
        <v>0.9838613007199859</v>
      </c>
      <c r="AC100" s="24">
        <f t="shared" si="41"/>
        <v>0.9838613007199859</v>
      </c>
      <c r="AD100" s="28">
        <f t="shared" si="60"/>
        <v>-2.4658177962906258E-3</v>
      </c>
      <c r="AE100" s="28">
        <f t="shared" si="61"/>
        <v>-2.4658177962906258E-3</v>
      </c>
      <c r="AF100" s="29">
        <v>2.5000000000000001E-3</v>
      </c>
      <c r="AG100" s="23">
        <v>2.5000000000000001E-3</v>
      </c>
      <c r="AH100" s="24">
        <f t="shared" si="62"/>
        <v>0.98632711851627652</v>
      </c>
      <c r="AI100" s="24">
        <f t="shared" si="63"/>
        <v>0.98632711851627652</v>
      </c>
      <c r="AJ100" s="28">
        <f t="shared" si="64"/>
        <v>-2.4719977907675661E-3</v>
      </c>
      <c r="AK100" s="28">
        <f t="shared" si="65"/>
        <v>-2.4719977907675661E-3</v>
      </c>
      <c r="AL100" s="29">
        <v>2.5000000000000001E-3</v>
      </c>
      <c r="AM100" s="24">
        <v>2.5000000000000001E-3</v>
      </c>
      <c r="AN100" s="24">
        <f t="shared" si="66"/>
        <v>0.98879911630704409</v>
      </c>
      <c r="AO100" s="24">
        <f t="shared" si="67"/>
        <v>0.98879911630704409</v>
      </c>
      <c r="AP100" s="28">
        <f t="shared" si="68"/>
        <v>-8.2166537576899845E-4</v>
      </c>
      <c r="AQ100" s="28">
        <f t="shared" si="69"/>
        <v>-1.5167034448003713E-3</v>
      </c>
      <c r="AR100" s="29">
        <v>2.9765492785572435E-3</v>
      </c>
      <c r="AS100" s="24">
        <v>2.776531679282945E-3</v>
      </c>
      <c r="AT100" s="24">
        <f t="shared" si="70"/>
        <v>0.98962078168281309</v>
      </c>
      <c r="AU100" s="24">
        <f t="shared" si="71"/>
        <v>0.99031581975184446</v>
      </c>
      <c r="AV100" s="28">
        <f t="shared" si="72"/>
        <v>-2.9544490870618834E-3</v>
      </c>
      <c r="AW100" s="28">
        <f t="shared" si="73"/>
        <v>-2.7572989739865772E-3</v>
      </c>
      <c r="AX100" s="29">
        <v>2.9765492785572435E-3</v>
      </c>
      <c r="AY100" s="24">
        <v>2.776531679282945E-3</v>
      </c>
      <c r="AZ100" s="24">
        <f t="shared" si="42"/>
        <v>0.99257523076987497</v>
      </c>
      <c r="BA100" s="24">
        <f t="shared" si="43"/>
        <v>0.99307311872583104</v>
      </c>
      <c r="BB100" s="28">
        <f t="shared" si="74"/>
        <v>-3.6771139576042833E-3</v>
      </c>
      <c r="BC100" s="28">
        <f t="shared" si="75"/>
        <v>-3.1792260016482166E-3</v>
      </c>
      <c r="BD100" s="29">
        <v>2.5000000000000001E-3</v>
      </c>
      <c r="BE100" s="24">
        <v>2.5000000000000001E-3</v>
      </c>
      <c r="BF100" s="24">
        <f t="shared" si="76"/>
        <v>0.99625234472747926</v>
      </c>
      <c r="BG100" s="25">
        <f t="shared" si="77"/>
        <v>0.99625234472747926</v>
      </c>
    </row>
    <row r="101" spans="1:59" x14ac:dyDescent="0.4">
      <c r="A101" s="20">
        <v>96</v>
      </c>
      <c r="B101" s="134">
        <f>'HMI - 2025 Scale'!B104</f>
        <v>0</v>
      </c>
      <c r="C101" s="134">
        <f>'HMI - 2025 Scale'!C104</f>
        <v>0</v>
      </c>
      <c r="D101" s="72">
        <f t="shared" si="44"/>
        <v>1</v>
      </c>
      <c r="E101" s="72">
        <f t="shared" si="45"/>
        <v>1</v>
      </c>
      <c r="F101" s="28">
        <f t="shared" si="46"/>
        <v>9.4597257736568352E-3</v>
      </c>
      <c r="G101" s="28">
        <f t="shared" si="47"/>
        <v>9.4597257736568352E-3</v>
      </c>
      <c r="H101" s="23">
        <v>1E-3</v>
      </c>
      <c r="I101" s="23">
        <v>1E-3</v>
      </c>
      <c r="J101" s="72">
        <f t="shared" si="48"/>
        <v>0.99054027422634316</v>
      </c>
      <c r="K101" s="72">
        <f t="shared" si="49"/>
        <v>0.99054027422634316</v>
      </c>
      <c r="L101" s="28">
        <f t="shared" si="50"/>
        <v>-9.9153180603239743E-4</v>
      </c>
      <c r="M101" s="28">
        <f t="shared" si="51"/>
        <v>-9.9153180603239743E-4</v>
      </c>
      <c r="N101" s="23">
        <v>1E-3</v>
      </c>
      <c r="O101" s="23">
        <v>1E-3</v>
      </c>
      <c r="P101" s="72">
        <f t="shared" si="52"/>
        <v>0.99153180603237556</v>
      </c>
      <c r="Q101" s="72">
        <f t="shared" si="53"/>
        <v>0.99153180603237556</v>
      </c>
      <c r="R101" s="28">
        <f t="shared" si="54"/>
        <v>-9.9252433036267629E-4</v>
      </c>
      <c r="S101" s="28">
        <f t="shared" si="55"/>
        <v>-9.9252433036267629E-4</v>
      </c>
      <c r="T101" s="23">
        <v>1E-3</v>
      </c>
      <c r="U101" s="23">
        <v>1E-3</v>
      </c>
      <c r="V101" s="24">
        <f t="shared" si="56"/>
        <v>0.99252433036273824</v>
      </c>
      <c r="W101" s="24">
        <f t="shared" si="57"/>
        <v>0.99252433036273824</v>
      </c>
      <c r="X101" s="28">
        <f t="shared" si="58"/>
        <v>8.6630296427523401E-3</v>
      </c>
      <c r="Y101" s="28">
        <f t="shared" si="59"/>
        <v>8.6630296427523401E-3</v>
      </c>
      <c r="Z101" s="23">
        <v>2.5000000000000001E-3</v>
      </c>
      <c r="AA101" s="23">
        <v>2.5000000000000001E-3</v>
      </c>
      <c r="AB101" s="24">
        <f t="shared" ref="AB101:AB124" si="78">(1-Z101)^6.5</f>
        <v>0.9838613007199859</v>
      </c>
      <c r="AC101" s="24">
        <f t="shared" ref="AC101:AC124" si="79">(1-AA101)^6.5</f>
        <v>0.9838613007199859</v>
      </c>
      <c r="AD101" s="28">
        <f t="shared" si="60"/>
        <v>-2.4658177962906258E-3</v>
      </c>
      <c r="AE101" s="28">
        <f t="shared" si="61"/>
        <v>-2.4658177962906258E-3</v>
      </c>
      <c r="AF101" s="29">
        <v>2.5000000000000001E-3</v>
      </c>
      <c r="AG101" s="23">
        <v>2.5000000000000001E-3</v>
      </c>
      <c r="AH101" s="24">
        <f t="shared" si="62"/>
        <v>0.98632711851627652</v>
      </c>
      <c r="AI101" s="24">
        <f t="shared" si="63"/>
        <v>0.98632711851627652</v>
      </c>
      <c r="AJ101" s="28">
        <f t="shared" si="64"/>
        <v>-2.4719977907675661E-3</v>
      </c>
      <c r="AK101" s="28">
        <f t="shared" si="65"/>
        <v>-2.4719977907675661E-3</v>
      </c>
      <c r="AL101" s="29">
        <v>2.5000000000000001E-3</v>
      </c>
      <c r="AM101" s="24">
        <v>2.5000000000000001E-3</v>
      </c>
      <c r="AN101" s="24">
        <f t="shared" si="66"/>
        <v>0.98879911630704409</v>
      </c>
      <c r="AO101" s="24">
        <f t="shared" si="67"/>
        <v>0.98879911630704409</v>
      </c>
      <c r="AP101" s="28">
        <f t="shared" si="68"/>
        <v>-2.4781932739523782E-3</v>
      </c>
      <c r="AQ101" s="28">
        <f t="shared" si="69"/>
        <v>-2.4781932739523782E-3</v>
      </c>
      <c r="AR101" s="29">
        <v>2.5000000000000001E-3</v>
      </c>
      <c r="AS101" s="24">
        <v>2.5000000000000001E-3</v>
      </c>
      <c r="AT101" s="24">
        <f t="shared" si="70"/>
        <v>0.99127730958099647</v>
      </c>
      <c r="AU101" s="24">
        <f t="shared" si="71"/>
        <v>0.99127730958099647</v>
      </c>
      <c r="AV101" s="28">
        <f t="shared" si="72"/>
        <v>-2.4844042846641212E-3</v>
      </c>
      <c r="AW101" s="28">
        <f t="shared" si="73"/>
        <v>-2.4844042846641212E-3</v>
      </c>
      <c r="AX101" s="29">
        <v>2.5000000000000001E-3</v>
      </c>
      <c r="AY101" s="24">
        <v>2.5000000000000001E-3</v>
      </c>
      <c r="AZ101" s="24">
        <f t="shared" si="42"/>
        <v>0.99376171386566059</v>
      </c>
      <c r="BA101" s="24">
        <f t="shared" si="43"/>
        <v>0.99376171386566059</v>
      </c>
      <c r="BB101" s="28">
        <f t="shared" si="74"/>
        <v>-2.4906308618186657E-3</v>
      </c>
      <c r="BC101" s="28">
        <f t="shared" si="75"/>
        <v>-2.4906308618186657E-3</v>
      </c>
      <c r="BD101" s="29">
        <v>2.5000000000000001E-3</v>
      </c>
      <c r="BE101" s="24">
        <v>2.5000000000000001E-3</v>
      </c>
      <c r="BF101" s="24">
        <f t="shared" si="76"/>
        <v>0.99625234472747926</v>
      </c>
      <c r="BG101" s="25">
        <f t="shared" si="77"/>
        <v>0.99625234472747926</v>
      </c>
    </row>
    <row r="102" spans="1:59" x14ac:dyDescent="0.4">
      <c r="A102" s="20">
        <v>97</v>
      </c>
      <c r="B102" s="134">
        <f>'HMI - 2025 Scale'!B105</f>
        <v>0</v>
      </c>
      <c r="C102" s="134">
        <f>'HMI - 2025 Scale'!C105</f>
        <v>0</v>
      </c>
      <c r="D102" s="72">
        <f t="shared" si="44"/>
        <v>1</v>
      </c>
      <c r="E102" s="72">
        <f t="shared" si="45"/>
        <v>1</v>
      </c>
      <c r="F102" s="28">
        <f t="shared" si="46"/>
        <v>9.4597257736568352E-3</v>
      </c>
      <c r="G102" s="28">
        <f t="shared" si="47"/>
        <v>9.4597257736568352E-3</v>
      </c>
      <c r="H102" s="23">
        <v>1E-3</v>
      </c>
      <c r="I102" s="23">
        <v>1E-3</v>
      </c>
      <c r="J102" s="72">
        <f t="shared" si="48"/>
        <v>0.99054027422634316</v>
      </c>
      <c r="K102" s="72">
        <f t="shared" si="49"/>
        <v>0.99054027422634316</v>
      </c>
      <c r="L102" s="28">
        <f t="shared" si="50"/>
        <v>-9.9153180603239743E-4</v>
      </c>
      <c r="M102" s="28">
        <f t="shared" si="51"/>
        <v>-9.9153180603239743E-4</v>
      </c>
      <c r="N102" s="23">
        <v>1E-3</v>
      </c>
      <c r="O102" s="23">
        <v>1E-3</v>
      </c>
      <c r="P102" s="72">
        <f t="shared" si="52"/>
        <v>0.99153180603237556</v>
      </c>
      <c r="Q102" s="72">
        <f t="shared" si="53"/>
        <v>0.99153180603237556</v>
      </c>
      <c r="R102" s="28">
        <f t="shared" si="54"/>
        <v>-9.9252433036267629E-4</v>
      </c>
      <c r="S102" s="28">
        <f t="shared" si="55"/>
        <v>-9.9252433036267629E-4</v>
      </c>
      <c r="T102" s="23">
        <v>1E-3</v>
      </c>
      <c r="U102" s="23">
        <v>1E-3</v>
      </c>
      <c r="V102" s="24">
        <f t="shared" si="56"/>
        <v>0.99252433036273824</v>
      </c>
      <c r="W102" s="24">
        <f t="shared" si="57"/>
        <v>0.99252433036273824</v>
      </c>
      <c r="X102" s="28">
        <f t="shared" si="58"/>
        <v>8.6630296427523401E-3</v>
      </c>
      <c r="Y102" s="28">
        <f t="shared" si="59"/>
        <v>8.6630296427523401E-3</v>
      </c>
      <c r="Z102" s="23">
        <v>2.5000000000000001E-3</v>
      </c>
      <c r="AA102" s="23">
        <v>2.5000000000000001E-3</v>
      </c>
      <c r="AB102" s="24">
        <f t="shared" si="78"/>
        <v>0.9838613007199859</v>
      </c>
      <c r="AC102" s="24">
        <f t="shared" si="79"/>
        <v>0.9838613007199859</v>
      </c>
      <c r="AD102" s="28">
        <f t="shared" si="60"/>
        <v>-2.4658177962906258E-3</v>
      </c>
      <c r="AE102" s="28">
        <f t="shared" si="61"/>
        <v>-2.4658177962906258E-3</v>
      </c>
      <c r="AF102" s="29">
        <v>2.5000000000000001E-3</v>
      </c>
      <c r="AG102" s="23">
        <v>2.5000000000000001E-3</v>
      </c>
      <c r="AH102" s="24">
        <f t="shared" si="62"/>
        <v>0.98632711851627652</v>
      </c>
      <c r="AI102" s="24">
        <f t="shared" si="63"/>
        <v>0.98632711851627652</v>
      </c>
      <c r="AJ102" s="28">
        <f t="shared" si="64"/>
        <v>-2.4719977907675661E-3</v>
      </c>
      <c r="AK102" s="28">
        <f t="shared" si="65"/>
        <v>-2.4719977907675661E-3</v>
      </c>
      <c r="AL102" s="29">
        <v>2.5000000000000001E-3</v>
      </c>
      <c r="AM102" s="24">
        <v>2.5000000000000001E-3</v>
      </c>
      <c r="AN102" s="24">
        <f t="shared" si="66"/>
        <v>0.98879911630704409</v>
      </c>
      <c r="AO102" s="24">
        <f t="shared" si="67"/>
        <v>0.98879911630704409</v>
      </c>
      <c r="AP102" s="28">
        <f t="shared" si="68"/>
        <v>-2.4781932739523782E-3</v>
      </c>
      <c r="AQ102" s="28">
        <f t="shared" si="69"/>
        <v>-2.4781932739523782E-3</v>
      </c>
      <c r="AR102" s="29">
        <v>2.5000000000000001E-3</v>
      </c>
      <c r="AS102" s="24">
        <v>2.5000000000000001E-3</v>
      </c>
      <c r="AT102" s="24">
        <f t="shared" si="70"/>
        <v>0.99127730958099647</v>
      </c>
      <c r="AU102" s="24">
        <f t="shared" si="71"/>
        <v>0.99127730958099647</v>
      </c>
      <c r="AV102" s="28">
        <f t="shared" si="72"/>
        <v>-2.4844042846641212E-3</v>
      </c>
      <c r="AW102" s="28">
        <f t="shared" si="73"/>
        <v>-2.4844042846641212E-3</v>
      </c>
      <c r="AX102" s="29">
        <v>2.5000000000000001E-3</v>
      </c>
      <c r="AY102" s="24">
        <v>2.5000000000000001E-3</v>
      </c>
      <c r="AZ102" s="24">
        <f t="shared" si="42"/>
        <v>0.99376171386566059</v>
      </c>
      <c r="BA102" s="24">
        <f t="shared" si="43"/>
        <v>0.99376171386566059</v>
      </c>
      <c r="BB102" s="28">
        <f t="shared" si="74"/>
        <v>-2.4906308618186657E-3</v>
      </c>
      <c r="BC102" s="28">
        <f t="shared" si="75"/>
        <v>-2.4906308618186657E-3</v>
      </c>
      <c r="BD102" s="29">
        <v>2.5000000000000001E-3</v>
      </c>
      <c r="BE102" s="24">
        <v>2.5000000000000001E-3</v>
      </c>
      <c r="BF102" s="24">
        <f t="shared" si="76"/>
        <v>0.99625234472747926</v>
      </c>
      <c r="BG102" s="25">
        <f t="shared" si="77"/>
        <v>0.99625234472747926</v>
      </c>
    </row>
    <row r="103" spans="1:59" x14ac:dyDescent="0.4">
      <c r="A103" s="20">
        <v>98</v>
      </c>
      <c r="B103" s="134">
        <f>'HMI - 2025 Scale'!B106</f>
        <v>0</v>
      </c>
      <c r="C103" s="134">
        <f>'HMI - 2025 Scale'!C106</f>
        <v>0</v>
      </c>
      <c r="D103" s="72">
        <f t="shared" si="44"/>
        <v>1</v>
      </c>
      <c r="E103" s="72">
        <f t="shared" si="45"/>
        <v>1</v>
      </c>
      <c r="F103" s="28">
        <f t="shared" si="46"/>
        <v>9.4597257736568352E-3</v>
      </c>
      <c r="G103" s="28">
        <f t="shared" si="47"/>
        <v>9.4597257736568352E-3</v>
      </c>
      <c r="H103" s="23">
        <v>1E-3</v>
      </c>
      <c r="I103" s="23">
        <v>1E-3</v>
      </c>
      <c r="J103" s="72">
        <f t="shared" si="48"/>
        <v>0.99054027422634316</v>
      </c>
      <c r="K103" s="72">
        <f t="shared" si="49"/>
        <v>0.99054027422634316</v>
      </c>
      <c r="L103" s="28">
        <f t="shared" si="50"/>
        <v>-9.9153180603239743E-4</v>
      </c>
      <c r="M103" s="28">
        <f t="shared" si="51"/>
        <v>-9.9153180603239743E-4</v>
      </c>
      <c r="N103" s="23">
        <v>1E-3</v>
      </c>
      <c r="O103" s="23">
        <v>1E-3</v>
      </c>
      <c r="P103" s="72">
        <f t="shared" si="52"/>
        <v>0.99153180603237556</v>
      </c>
      <c r="Q103" s="72">
        <f t="shared" si="53"/>
        <v>0.99153180603237556</v>
      </c>
      <c r="R103" s="28">
        <f t="shared" si="54"/>
        <v>-9.9252433036267629E-4</v>
      </c>
      <c r="S103" s="28">
        <f t="shared" si="55"/>
        <v>-9.9252433036267629E-4</v>
      </c>
      <c r="T103" s="23">
        <v>1E-3</v>
      </c>
      <c r="U103" s="23">
        <v>1E-3</v>
      </c>
      <c r="V103" s="24">
        <f t="shared" si="56"/>
        <v>0.99252433036273824</v>
      </c>
      <c r="W103" s="24">
        <f t="shared" si="57"/>
        <v>0.99252433036273824</v>
      </c>
      <c r="X103" s="28">
        <f t="shared" si="58"/>
        <v>8.6630296427523401E-3</v>
      </c>
      <c r="Y103" s="28">
        <f t="shared" si="59"/>
        <v>8.6630296427523401E-3</v>
      </c>
      <c r="Z103" s="23">
        <v>2.5000000000000001E-3</v>
      </c>
      <c r="AA103" s="23">
        <v>2.5000000000000001E-3</v>
      </c>
      <c r="AB103" s="24">
        <f t="shared" si="78"/>
        <v>0.9838613007199859</v>
      </c>
      <c r="AC103" s="24">
        <f t="shared" si="79"/>
        <v>0.9838613007199859</v>
      </c>
      <c r="AD103" s="28">
        <f t="shared" si="60"/>
        <v>-2.4658177962906258E-3</v>
      </c>
      <c r="AE103" s="28">
        <f t="shared" si="61"/>
        <v>-2.4658177962906258E-3</v>
      </c>
      <c r="AF103" s="29">
        <v>2.5000000000000001E-3</v>
      </c>
      <c r="AG103" s="23">
        <v>2.5000000000000001E-3</v>
      </c>
      <c r="AH103" s="24">
        <f t="shared" si="62"/>
        <v>0.98632711851627652</v>
      </c>
      <c r="AI103" s="24">
        <f t="shared" si="63"/>
        <v>0.98632711851627652</v>
      </c>
      <c r="AJ103" s="28">
        <f t="shared" si="64"/>
        <v>-2.4719977907675661E-3</v>
      </c>
      <c r="AK103" s="28">
        <f t="shared" si="65"/>
        <v>-2.4719977907675661E-3</v>
      </c>
      <c r="AL103" s="29">
        <v>2.5000000000000001E-3</v>
      </c>
      <c r="AM103" s="24">
        <v>2.5000000000000001E-3</v>
      </c>
      <c r="AN103" s="24">
        <f t="shared" si="66"/>
        <v>0.98879911630704409</v>
      </c>
      <c r="AO103" s="24">
        <f t="shared" si="67"/>
        <v>0.98879911630704409</v>
      </c>
      <c r="AP103" s="28">
        <f t="shared" si="68"/>
        <v>-2.4781932739523782E-3</v>
      </c>
      <c r="AQ103" s="28">
        <f t="shared" si="69"/>
        <v>-2.4781932739523782E-3</v>
      </c>
      <c r="AR103" s="29">
        <v>2.5000000000000001E-3</v>
      </c>
      <c r="AS103" s="24">
        <v>2.5000000000000001E-3</v>
      </c>
      <c r="AT103" s="24">
        <f t="shared" si="70"/>
        <v>0.99127730958099647</v>
      </c>
      <c r="AU103" s="24">
        <f t="shared" si="71"/>
        <v>0.99127730958099647</v>
      </c>
      <c r="AV103" s="28">
        <f t="shared" si="72"/>
        <v>-2.4844042846641212E-3</v>
      </c>
      <c r="AW103" s="28">
        <f t="shared" si="73"/>
        <v>-2.4844042846641212E-3</v>
      </c>
      <c r="AX103" s="29">
        <v>2.5000000000000001E-3</v>
      </c>
      <c r="AY103" s="24">
        <v>2.5000000000000001E-3</v>
      </c>
      <c r="AZ103" s="24">
        <f t="shared" si="42"/>
        <v>0.99376171386566059</v>
      </c>
      <c r="BA103" s="24">
        <f t="shared" si="43"/>
        <v>0.99376171386566059</v>
      </c>
      <c r="BB103" s="28">
        <f t="shared" si="74"/>
        <v>-2.4906308618186657E-3</v>
      </c>
      <c r="BC103" s="28">
        <f t="shared" si="75"/>
        <v>-2.4906308618186657E-3</v>
      </c>
      <c r="BD103" s="29">
        <v>2.5000000000000001E-3</v>
      </c>
      <c r="BE103" s="24">
        <v>2.5000000000000001E-3</v>
      </c>
      <c r="BF103" s="24">
        <f t="shared" si="76"/>
        <v>0.99625234472747926</v>
      </c>
      <c r="BG103" s="25">
        <f t="shared" si="77"/>
        <v>0.99625234472747926</v>
      </c>
    </row>
    <row r="104" spans="1:59" x14ac:dyDescent="0.4">
      <c r="A104" s="20">
        <v>99</v>
      </c>
      <c r="B104" s="134">
        <f>'HMI - 2025 Scale'!B107</f>
        <v>0</v>
      </c>
      <c r="C104" s="134">
        <f>'HMI - 2025 Scale'!C107</f>
        <v>0</v>
      </c>
      <c r="D104" s="72">
        <f t="shared" si="44"/>
        <v>1</v>
      </c>
      <c r="E104" s="72">
        <f t="shared" si="45"/>
        <v>1</v>
      </c>
      <c r="F104" s="28">
        <f t="shared" si="46"/>
        <v>9.4597257736568352E-3</v>
      </c>
      <c r="G104" s="28">
        <f t="shared" si="47"/>
        <v>9.4597257736568352E-3</v>
      </c>
      <c r="H104" s="23">
        <v>1E-3</v>
      </c>
      <c r="I104" s="23">
        <v>1E-3</v>
      </c>
      <c r="J104" s="72">
        <f t="shared" si="48"/>
        <v>0.99054027422634316</v>
      </c>
      <c r="K104" s="72">
        <f t="shared" si="49"/>
        <v>0.99054027422634316</v>
      </c>
      <c r="L104" s="28">
        <f t="shared" si="50"/>
        <v>-9.9153180603239743E-4</v>
      </c>
      <c r="M104" s="28">
        <f t="shared" si="51"/>
        <v>-9.9153180603239743E-4</v>
      </c>
      <c r="N104" s="23">
        <v>1E-3</v>
      </c>
      <c r="O104" s="23">
        <v>1E-3</v>
      </c>
      <c r="P104" s="72">
        <f t="shared" si="52"/>
        <v>0.99153180603237556</v>
      </c>
      <c r="Q104" s="72">
        <f t="shared" si="53"/>
        <v>0.99153180603237556</v>
      </c>
      <c r="R104" s="28">
        <f t="shared" si="54"/>
        <v>-9.9252433036267629E-4</v>
      </c>
      <c r="S104" s="28">
        <f t="shared" si="55"/>
        <v>-9.9252433036267629E-4</v>
      </c>
      <c r="T104" s="23">
        <v>1E-3</v>
      </c>
      <c r="U104" s="23">
        <v>1E-3</v>
      </c>
      <c r="V104" s="24">
        <f t="shared" si="56"/>
        <v>0.99252433036273824</v>
      </c>
      <c r="W104" s="24">
        <f t="shared" si="57"/>
        <v>0.99252433036273824</v>
      </c>
      <c r="X104" s="28">
        <f t="shared" si="58"/>
        <v>8.6630296427523401E-3</v>
      </c>
      <c r="Y104" s="28">
        <f t="shared" si="59"/>
        <v>8.6630296427523401E-3</v>
      </c>
      <c r="Z104" s="23">
        <v>2.5000000000000001E-3</v>
      </c>
      <c r="AA104" s="23">
        <v>2.5000000000000001E-3</v>
      </c>
      <c r="AB104" s="24">
        <f t="shared" si="78"/>
        <v>0.9838613007199859</v>
      </c>
      <c r="AC104" s="24">
        <f t="shared" si="79"/>
        <v>0.9838613007199859</v>
      </c>
      <c r="AD104" s="28">
        <f t="shared" si="60"/>
        <v>-2.4658177962906258E-3</v>
      </c>
      <c r="AE104" s="28">
        <f t="shared" si="61"/>
        <v>-2.4658177962906258E-3</v>
      </c>
      <c r="AF104" s="29">
        <v>2.5000000000000001E-3</v>
      </c>
      <c r="AG104" s="23">
        <v>2.5000000000000001E-3</v>
      </c>
      <c r="AH104" s="24">
        <f t="shared" si="62"/>
        <v>0.98632711851627652</v>
      </c>
      <c r="AI104" s="24">
        <f t="shared" si="63"/>
        <v>0.98632711851627652</v>
      </c>
      <c r="AJ104" s="28">
        <f t="shared" si="64"/>
        <v>-2.4719977907675661E-3</v>
      </c>
      <c r="AK104" s="28">
        <f t="shared" si="65"/>
        <v>-2.4719977907675661E-3</v>
      </c>
      <c r="AL104" s="29">
        <v>2.5000000000000001E-3</v>
      </c>
      <c r="AM104" s="24">
        <v>2.5000000000000001E-3</v>
      </c>
      <c r="AN104" s="24">
        <f t="shared" si="66"/>
        <v>0.98879911630704409</v>
      </c>
      <c r="AO104" s="24">
        <f t="shared" si="67"/>
        <v>0.98879911630704409</v>
      </c>
      <c r="AP104" s="28">
        <f t="shared" si="68"/>
        <v>-2.4781932739523782E-3</v>
      </c>
      <c r="AQ104" s="28">
        <f t="shared" si="69"/>
        <v>-2.4781932739523782E-3</v>
      </c>
      <c r="AR104" s="29">
        <v>2.5000000000000001E-3</v>
      </c>
      <c r="AS104" s="24">
        <v>2.5000000000000001E-3</v>
      </c>
      <c r="AT104" s="24">
        <f t="shared" si="70"/>
        <v>0.99127730958099647</v>
      </c>
      <c r="AU104" s="24">
        <f t="shared" si="71"/>
        <v>0.99127730958099647</v>
      </c>
      <c r="AV104" s="28">
        <f t="shared" si="72"/>
        <v>-2.4844042846641212E-3</v>
      </c>
      <c r="AW104" s="28">
        <f t="shared" si="73"/>
        <v>-2.4844042846641212E-3</v>
      </c>
      <c r="AX104" s="29">
        <v>2.5000000000000001E-3</v>
      </c>
      <c r="AY104" s="24">
        <v>2.5000000000000001E-3</v>
      </c>
      <c r="AZ104" s="24">
        <f t="shared" si="42"/>
        <v>0.99376171386566059</v>
      </c>
      <c r="BA104" s="24">
        <f t="shared" si="43"/>
        <v>0.99376171386566059</v>
      </c>
      <c r="BB104" s="28">
        <f t="shared" si="74"/>
        <v>-2.4906308618186657E-3</v>
      </c>
      <c r="BC104" s="28">
        <f t="shared" si="75"/>
        <v>-2.4906308618186657E-3</v>
      </c>
      <c r="BD104" s="29">
        <v>2.5000000000000001E-3</v>
      </c>
      <c r="BE104" s="24">
        <v>2.5000000000000001E-3</v>
      </c>
      <c r="BF104" s="24">
        <f t="shared" si="76"/>
        <v>0.99625234472747926</v>
      </c>
      <c r="BG104" s="25">
        <f t="shared" si="77"/>
        <v>0.99625234472747926</v>
      </c>
    </row>
    <row r="105" spans="1:59" x14ac:dyDescent="0.4">
      <c r="A105" s="20">
        <v>100</v>
      </c>
      <c r="B105" s="134">
        <f>'HMI - 2025 Scale'!B108</f>
        <v>0</v>
      </c>
      <c r="C105" s="134">
        <f>'HMI - 2025 Scale'!C108</f>
        <v>0</v>
      </c>
      <c r="D105" s="72">
        <f t="shared" si="44"/>
        <v>1</v>
      </c>
      <c r="E105" s="72">
        <f t="shared" si="45"/>
        <v>1</v>
      </c>
      <c r="F105" s="28">
        <f t="shared" si="46"/>
        <v>9.4597257736568352E-3</v>
      </c>
      <c r="G105" s="28">
        <f t="shared" si="47"/>
        <v>9.4597257736568352E-3</v>
      </c>
      <c r="H105" s="23">
        <v>1E-3</v>
      </c>
      <c r="I105" s="23">
        <v>1E-3</v>
      </c>
      <c r="J105" s="72">
        <f t="shared" si="48"/>
        <v>0.99054027422634316</v>
      </c>
      <c r="K105" s="72">
        <f t="shared" si="49"/>
        <v>0.99054027422634316</v>
      </c>
      <c r="L105" s="28">
        <f t="shared" si="50"/>
        <v>-9.9153180603239743E-4</v>
      </c>
      <c r="M105" s="28">
        <f t="shared" si="51"/>
        <v>-9.9153180603239743E-4</v>
      </c>
      <c r="N105" s="23">
        <v>1E-3</v>
      </c>
      <c r="O105" s="23">
        <v>1E-3</v>
      </c>
      <c r="P105" s="72">
        <f t="shared" si="52"/>
        <v>0.99153180603237556</v>
      </c>
      <c r="Q105" s="72">
        <f t="shared" si="53"/>
        <v>0.99153180603237556</v>
      </c>
      <c r="R105" s="28">
        <f t="shared" si="54"/>
        <v>-9.9252433036267629E-4</v>
      </c>
      <c r="S105" s="28">
        <f t="shared" si="55"/>
        <v>-9.9252433036267629E-4</v>
      </c>
      <c r="T105" s="23">
        <v>1E-3</v>
      </c>
      <c r="U105" s="23">
        <v>1E-3</v>
      </c>
      <c r="V105" s="24">
        <f t="shared" si="56"/>
        <v>0.99252433036273824</v>
      </c>
      <c r="W105" s="24">
        <f t="shared" si="57"/>
        <v>0.99252433036273824</v>
      </c>
      <c r="X105" s="28">
        <f t="shared" si="58"/>
        <v>8.6630296427523401E-3</v>
      </c>
      <c r="Y105" s="28">
        <f t="shared" si="59"/>
        <v>8.6630296427523401E-3</v>
      </c>
      <c r="Z105" s="23">
        <v>2.5000000000000001E-3</v>
      </c>
      <c r="AA105" s="23">
        <v>2.5000000000000001E-3</v>
      </c>
      <c r="AB105" s="24">
        <f t="shared" si="78"/>
        <v>0.9838613007199859</v>
      </c>
      <c r="AC105" s="24">
        <f t="shared" si="79"/>
        <v>0.9838613007199859</v>
      </c>
      <c r="AD105" s="28">
        <f t="shared" si="60"/>
        <v>-2.4658177962906258E-3</v>
      </c>
      <c r="AE105" s="28">
        <f t="shared" si="61"/>
        <v>-2.4658177962906258E-3</v>
      </c>
      <c r="AF105" s="29">
        <v>2.5000000000000001E-3</v>
      </c>
      <c r="AG105" s="23">
        <v>2.5000000000000001E-3</v>
      </c>
      <c r="AH105" s="24">
        <f t="shared" si="62"/>
        <v>0.98632711851627652</v>
      </c>
      <c r="AI105" s="24">
        <f t="shared" si="63"/>
        <v>0.98632711851627652</v>
      </c>
      <c r="AJ105" s="28">
        <f t="shared" si="64"/>
        <v>-2.4719977907675661E-3</v>
      </c>
      <c r="AK105" s="28">
        <f t="shared" si="65"/>
        <v>-2.4719977907675661E-3</v>
      </c>
      <c r="AL105" s="29">
        <v>2.5000000000000001E-3</v>
      </c>
      <c r="AM105" s="24">
        <v>2.5000000000000001E-3</v>
      </c>
      <c r="AN105" s="24">
        <f t="shared" si="66"/>
        <v>0.98879911630704409</v>
      </c>
      <c r="AO105" s="24">
        <f t="shared" si="67"/>
        <v>0.98879911630704409</v>
      </c>
      <c r="AP105" s="28">
        <f t="shared" si="68"/>
        <v>-2.4781932739523782E-3</v>
      </c>
      <c r="AQ105" s="28">
        <f t="shared" si="69"/>
        <v>-2.4781932739523782E-3</v>
      </c>
      <c r="AR105" s="29">
        <v>2.5000000000000001E-3</v>
      </c>
      <c r="AS105" s="24">
        <v>2.5000000000000001E-3</v>
      </c>
      <c r="AT105" s="24">
        <f t="shared" si="70"/>
        <v>0.99127730958099647</v>
      </c>
      <c r="AU105" s="24">
        <f t="shared" si="71"/>
        <v>0.99127730958099647</v>
      </c>
      <c r="AV105" s="28">
        <f t="shared" si="72"/>
        <v>-2.4844042846641212E-3</v>
      </c>
      <c r="AW105" s="28">
        <f t="shared" si="73"/>
        <v>-2.4844042846641212E-3</v>
      </c>
      <c r="AX105" s="29">
        <v>2.5000000000000001E-3</v>
      </c>
      <c r="AY105" s="24">
        <v>2.5000000000000001E-3</v>
      </c>
      <c r="AZ105" s="24">
        <f t="shared" si="42"/>
        <v>0.99376171386566059</v>
      </c>
      <c r="BA105" s="24">
        <f t="shared" si="43"/>
        <v>0.99376171386566059</v>
      </c>
      <c r="BB105" s="28">
        <f t="shared" si="74"/>
        <v>-2.4906308618186657E-3</v>
      </c>
      <c r="BC105" s="28">
        <f t="shared" si="75"/>
        <v>-2.4906308618186657E-3</v>
      </c>
      <c r="BD105" s="29">
        <v>2.5000000000000001E-3</v>
      </c>
      <c r="BE105" s="24">
        <v>2.5000000000000001E-3</v>
      </c>
      <c r="BF105" s="24">
        <f t="shared" si="76"/>
        <v>0.99625234472747926</v>
      </c>
      <c r="BG105" s="25">
        <f t="shared" si="77"/>
        <v>0.99625234472747926</v>
      </c>
    </row>
    <row r="106" spans="1:59" x14ac:dyDescent="0.4">
      <c r="A106" s="20">
        <v>101</v>
      </c>
      <c r="B106" s="134">
        <f>'HMI - 2025 Scale'!B109</f>
        <v>0</v>
      </c>
      <c r="C106" s="134">
        <f>'HMI - 2025 Scale'!C109</f>
        <v>0</v>
      </c>
      <c r="D106" s="72">
        <f t="shared" si="44"/>
        <v>1</v>
      </c>
      <c r="E106" s="72">
        <f t="shared" si="45"/>
        <v>1</v>
      </c>
      <c r="F106" s="28">
        <f t="shared" si="46"/>
        <v>9.4597257736568352E-3</v>
      </c>
      <c r="G106" s="28">
        <f t="shared" si="47"/>
        <v>9.4597257736568352E-3</v>
      </c>
      <c r="H106" s="23">
        <v>1E-3</v>
      </c>
      <c r="I106" s="23">
        <v>1E-3</v>
      </c>
      <c r="J106" s="72">
        <f t="shared" si="48"/>
        <v>0.99054027422634316</v>
      </c>
      <c r="K106" s="72">
        <f t="shared" si="49"/>
        <v>0.99054027422634316</v>
      </c>
      <c r="L106" s="28">
        <f t="shared" si="50"/>
        <v>-9.9153180603239743E-4</v>
      </c>
      <c r="M106" s="28">
        <f t="shared" si="51"/>
        <v>-9.9153180603239743E-4</v>
      </c>
      <c r="N106" s="23">
        <v>1E-3</v>
      </c>
      <c r="O106" s="23">
        <v>1E-3</v>
      </c>
      <c r="P106" s="72">
        <f t="shared" si="52"/>
        <v>0.99153180603237556</v>
      </c>
      <c r="Q106" s="72">
        <f t="shared" si="53"/>
        <v>0.99153180603237556</v>
      </c>
      <c r="R106" s="28">
        <f t="shared" si="54"/>
        <v>-9.9252433036267629E-4</v>
      </c>
      <c r="S106" s="28">
        <f t="shared" si="55"/>
        <v>-9.9252433036267629E-4</v>
      </c>
      <c r="T106" s="23">
        <v>1E-3</v>
      </c>
      <c r="U106" s="23">
        <v>1E-3</v>
      </c>
      <c r="V106" s="24">
        <f t="shared" si="56"/>
        <v>0.99252433036273824</v>
      </c>
      <c r="W106" s="24">
        <f t="shared" si="57"/>
        <v>0.99252433036273824</v>
      </c>
      <c r="X106" s="28">
        <f t="shared" si="58"/>
        <v>8.6630296427523401E-3</v>
      </c>
      <c r="Y106" s="28">
        <f t="shared" si="59"/>
        <v>8.6630296427523401E-3</v>
      </c>
      <c r="Z106" s="23">
        <v>2.5000000000000001E-3</v>
      </c>
      <c r="AA106" s="23">
        <v>2.5000000000000001E-3</v>
      </c>
      <c r="AB106" s="24">
        <f t="shared" si="78"/>
        <v>0.9838613007199859</v>
      </c>
      <c r="AC106" s="24">
        <f t="shared" si="79"/>
        <v>0.9838613007199859</v>
      </c>
      <c r="AD106" s="28">
        <f t="shared" si="60"/>
        <v>-2.4658177962906258E-3</v>
      </c>
      <c r="AE106" s="28">
        <f t="shared" si="61"/>
        <v>-2.4658177962906258E-3</v>
      </c>
      <c r="AF106" s="29">
        <v>2.5000000000000001E-3</v>
      </c>
      <c r="AG106" s="23">
        <v>2.5000000000000001E-3</v>
      </c>
      <c r="AH106" s="24">
        <f t="shared" si="62"/>
        <v>0.98632711851627652</v>
      </c>
      <c r="AI106" s="24">
        <f t="shared" si="63"/>
        <v>0.98632711851627652</v>
      </c>
      <c r="AJ106" s="28">
        <f t="shared" si="64"/>
        <v>-2.4719977907675661E-3</v>
      </c>
      <c r="AK106" s="28">
        <f t="shared" si="65"/>
        <v>-2.4719977907675661E-3</v>
      </c>
      <c r="AL106" s="29">
        <v>2.5000000000000001E-3</v>
      </c>
      <c r="AM106" s="24">
        <v>2.5000000000000001E-3</v>
      </c>
      <c r="AN106" s="24">
        <f t="shared" si="66"/>
        <v>0.98879911630704409</v>
      </c>
      <c r="AO106" s="24">
        <f t="shared" si="67"/>
        <v>0.98879911630704409</v>
      </c>
      <c r="AP106" s="28">
        <f t="shared" si="68"/>
        <v>-2.4781932739523782E-3</v>
      </c>
      <c r="AQ106" s="28">
        <f t="shared" si="69"/>
        <v>-2.4781932739523782E-3</v>
      </c>
      <c r="AR106" s="29">
        <v>2.5000000000000001E-3</v>
      </c>
      <c r="AS106" s="24">
        <v>2.5000000000000001E-3</v>
      </c>
      <c r="AT106" s="24">
        <f t="shared" si="70"/>
        <v>0.99127730958099647</v>
      </c>
      <c r="AU106" s="24">
        <f t="shared" si="71"/>
        <v>0.99127730958099647</v>
      </c>
      <c r="AV106" s="28">
        <f t="shared" si="72"/>
        <v>-2.4844042846641212E-3</v>
      </c>
      <c r="AW106" s="28">
        <f t="shared" si="73"/>
        <v>-2.4844042846641212E-3</v>
      </c>
      <c r="AX106" s="29">
        <v>2.5000000000000001E-3</v>
      </c>
      <c r="AY106" s="24">
        <v>2.5000000000000001E-3</v>
      </c>
      <c r="AZ106" s="24">
        <f t="shared" si="42"/>
        <v>0.99376171386566059</v>
      </c>
      <c r="BA106" s="24">
        <f t="shared" si="43"/>
        <v>0.99376171386566059</v>
      </c>
      <c r="BB106" s="28">
        <f t="shared" si="74"/>
        <v>-2.4906308618186657E-3</v>
      </c>
      <c r="BC106" s="28">
        <f t="shared" si="75"/>
        <v>-2.4906308618186657E-3</v>
      </c>
      <c r="BD106" s="29">
        <v>2.5000000000000001E-3</v>
      </c>
      <c r="BE106" s="24">
        <v>2.5000000000000001E-3</v>
      </c>
      <c r="BF106" s="24">
        <f t="shared" si="76"/>
        <v>0.99625234472747926</v>
      </c>
      <c r="BG106" s="25">
        <f t="shared" si="77"/>
        <v>0.99625234472747926</v>
      </c>
    </row>
    <row r="107" spans="1:59" x14ac:dyDescent="0.4">
      <c r="A107" s="20">
        <v>102</v>
      </c>
      <c r="B107" s="134">
        <f>'HMI - 2025 Scale'!B110</f>
        <v>0</v>
      </c>
      <c r="C107" s="134">
        <f>'HMI - 2025 Scale'!C110</f>
        <v>0</v>
      </c>
      <c r="D107" s="72">
        <f t="shared" si="44"/>
        <v>1</v>
      </c>
      <c r="E107" s="72">
        <f t="shared" si="45"/>
        <v>1</v>
      </c>
      <c r="F107" s="28">
        <f t="shared" si="46"/>
        <v>9.4597257736568352E-3</v>
      </c>
      <c r="G107" s="28">
        <f t="shared" si="47"/>
        <v>9.4597257736568352E-3</v>
      </c>
      <c r="H107" s="23">
        <v>1E-3</v>
      </c>
      <c r="I107" s="23">
        <v>1E-3</v>
      </c>
      <c r="J107" s="72">
        <f t="shared" si="48"/>
        <v>0.99054027422634316</v>
      </c>
      <c r="K107" s="72">
        <f t="shared" si="49"/>
        <v>0.99054027422634316</v>
      </c>
      <c r="L107" s="28">
        <f t="shared" si="50"/>
        <v>-9.9153180603239743E-4</v>
      </c>
      <c r="M107" s="28">
        <f t="shared" si="51"/>
        <v>-9.9153180603239743E-4</v>
      </c>
      <c r="N107" s="23">
        <v>1E-3</v>
      </c>
      <c r="O107" s="23">
        <v>1E-3</v>
      </c>
      <c r="P107" s="72">
        <f t="shared" si="52"/>
        <v>0.99153180603237556</v>
      </c>
      <c r="Q107" s="72">
        <f t="shared" si="53"/>
        <v>0.99153180603237556</v>
      </c>
      <c r="R107" s="28">
        <f t="shared" si="54"/>
        <v>-9.9252433036267629E-4</v>
      </c>
      <c r="S107" s="28">
        <f t="shared" si="55"/>
        <v>-9.9252433036267629E-4</v>
      </c>
      <c r="T107" s="23">
        <v>1E-3</v>
      </c>
      <c r="U107" s="23">
        <v>1E-3</v>
      </c>
      <c r="V107" s="24">
        <f t="shared" si="56"/>
        <v>0.99252433036273824</v>
      </c>
      <c r="W107" s="24">
        <f t="shared" si="57"/>
        <v>0.99252433036273824</v>
      </c>
      <c r="X107" s="28">
        <f t="shared" si="58"/>
        <v>8.6630296427523401E-3</v>
      </c>
      <c r="Y107" s="28">
        <f t="shared" si="59"/>
        <v>8.6630296427523401E-3</v>
      </c>
      <c r="Z107" s="23">
        <v>2.5000000000000001E-3</v>
      </c>
      <c r="AA107" s="23">
        <v>2.5000000000000001E-3</v>
      </c>
      <c r="AB107" s="24">
        <f t="shared" si="78"/>
        <v>0.9838613007199859</v>
      </c>
      <c r="AC107" s="24">
        <f t="shared" si="79"/>
        <v>0.9838613007199859</v>
      </c>
      <c r="AD107" s="28">
        <f t="shared" si="60"/>
        <v>-2.4658177962906258E-3</v>
      </c>
      <c r="AE107" s="28">
        <f t="shared" si="61"/>
        <v>-2.4658177962906258E-3</v>
      </c>
      <c r="AF107" s="29">
        <v>2.5000000000000001E-3</v>
      </c>
      <c r="AG107" s="23">
        <v>2.5000000000000001E-3</v>
      </c>
      <c r="AH107" s="24">
        <f t="shared" si="62"/>
        <v>0.98632711851627652</v>
      </c>
      <c r="AI107" s="24">
        <f t="shared" si="63"/>
        <v>0.98632711851627652</v>
      </c>
      <c r="AJ107" s="28">
        <f t="shared" si="64"/>
        <v>-2.4719977907675661E-3</v>
      </c>
      <c r="AK107" s="28">
        <f t="shared" si="65"/>
        <v>-2.4719977907675661E-3</v>
      </c>
      <c r="AL107" s="29">
        <v>2.5000000000000001E-3</v>
      </c>
      <c r="AM107" s="24">
        <v>2.5000000000000001E-3</v>
      </c>
      <c r="AN107" s="24">
        <f t="shared" si="66"/>
        <v>0.98879911630704409</v>
      </c>
      <c r="AO107" s="24">
        <f t="shared" si="67"/>
        <v>0.98879911630704409</v>
      </c>
      <c r="AP107" s="28">
        <f t="shared" si="68"/>
        <v>-2.4781932739523782E-3</v>
      </c>
      <c r="AQ107" s="28">
        <f t="shared" si="69"/>
        <v>-2.4781932739523782E-3</v>
      </c>
      <c r="AR107" s="29">
        <v>2.5000000000000001E-3</v>
      </c>
      <c r="AS107" s="24">
        <v>2.5000000000000001E-3</v>
      </c>
      <c r="AT107" s="24">
        <f t="shared" si="70"/>
        <v>0.99127730958099647</v>
      </c>
      <c r="AU107" s="24">
        <f t="shared" si="71"/>
        <v>0.99127730958099647</v>
      </c>
      <c r="AV107" s="28">
        <f t="shared" si="72"/>
        <v>-2.4844042846641212E-3</v>
      </c>
      <c r="AW107" s="28">
        <f t="shared" si="73"/>
        <v>-2.4844042846641212E-3</v>
      </c>
      <c r="AX107" s="29">
        <v>2.5000000000000001E-3</v>
      </c>
      <c r="AY107" s="24">
        <v>2.5000000000000001E-3</v>
      </c>
      <c r="AZ107" s="24">
        <f t="shared" si="42"/>
        <v>0.99376171386566059</v>
      </c>
      <c r="BA107" s="24">
        <f t="shared" si="43"/>
        <v>0.99376171386566059</v>
      </c>
      <c r="BB107" s="28">
        <f t="shared" si="74"/>
        <v>-2.4906308618186657E-3</v>
      </c>
      <c r="BC107" s="28">
        <f t="shared" si="75"/>
        <v>-2.4906308618186657E-3</v>
      </c>
      <c r="BD107" s="29">
        <v>2.5000000000000001E-3</v>
      </c>
      <c r="BE107" s="24">
        <v>2.5000000000000001E-3</v>
      </c>
      <c r="BF107" s="24">
        <f t="shared" si="76"/>
        <v>0.99625234472747926</v>
      </c>
      <c r="BG107" s="25">
        <f t="shared" si="77"/>
        <v>0.99625234472747926</v>
      </c>
    </row>
    <row r="108" spans="1:59" x14ac:dyDescent="0.4">
      <c r="A108" s="20">
        <v>103</v>
      </c>
      <c r="B108" s="134">
        <f>'HMI - 2025 Scale'!B111</f>
        <v>0</v>
      </c>
      <c r="C108" s="134">
        <f>'HMI - 2025 Scale'!C111</f>
        <v>0</v>
      </c>
      <c r="D108" s="72">
        <f t="shared" si="44"/>
        <v>1</v>
      </c>
      <c r="E108" s="72">
        <f t="shared" si="45"/>
        <v>1</v>
      </c>
      <c r="F108" s="28">
        <f t="shared" si="46"/>
        <v>9.4597257736568352E-3</v>
      </c>
      <c r="G108" s="28">
        <f t="shared" si="47"/>
        <v>9.4597257736568352E-3</v>
      </c>
      <c r="H108" s="23">
        <v>1E-3</v>
      </c>
      <c r="I108" s="23">
        <v>1E-3</v>
      </c>
      <c r="J108" s="72">
        <f t="shared" si="48"/>
        <v>0.99054027422634316</v>
      </c>
      <c r="K108" s="72">
        <f t="shared" si="49"/>
        <v>0.99054027422634316</v>
      </c>
      <c r="L108" s="28">
        <f t="shared" si="50"/>
        <v>-9.9153180603239743E-4</v>
      </c>
      <c r="M108" s="28">
        <f t="shared" si="51"/>
        <v>-9.9153180603239743E-4</v>
      </c>
      <c r="N108" s="23">
        <v>1E-3</v>
      </c>
      <c r="O108" s="23">
        <v>1E-3</v>
      </c>
      <c r="P108" s="72">
        <f t="shared" si="52"/>
        <v>0.99153180603237556</v>
      </c>
      <c r="Q108" s="72">
        <f t="shared" si="53"/>
        <v>0.99153180603237556</v>
      </c>
      <c r="R108" s="28">
        <f t="shared" si="54"/>
        <v>-9.9252433036267629E-4</v>
      </c>
      <c r="S108" s="28">
        <f t="shared" si="55"/>
        <v>-9.9252433036267629E-4</v>
      </c>
      <c r="T108" s="23">
        <v>1E-3</v>
      </c>
      <c r="U108" s="23">
        <v>1E-3</v>
      </c>
      <c r="V108" s="24">
        <f t="shared" si="56"/>
        <v>0.99252433036273824</v>
      </c>
      <c r="W108" s="24">
        <f t="shared" si="57"/>
        <v>0.99252433036273824</v>
      </c>
      <c r="X108" s="28">
        <f t="shared" si="58"/>
        <v>8.6630296427523401E-3</v>
      </c>
      <c r="Y108" s="28">
        <f t="shared" si="59"/>
        <v>8.6630296427523401E-3</v>
      </c>
      <c r="Z108" s="23">
        <v>2.5000000000000001E-3</v>
      </c>
      <c r="AA108" s="23">
        <v>2.5000000000000001E-3</v>
      </c>
      <c r="AB108" s="24">
        <f t="shared" si="78"/>
        <v>0.9838613007199859</v>
      </c>
      <c r="AC108" s="24">
        <f t="shared" si="79"/>
        <v>0.9838613007199859</v>
      </c>
      <c r="AD108" s="28">
        <f t="shared" si="60"/>
        <v>-2.4658177962906258E-3</v>
      </c>
      <c r="AE108" s="28">
        <f t="shared" si="61"/>
        <v>-2.4658177962906258E-3</v>
      </c>
      <c r="AF108" s="29">
        <v>2.5000000000000001E-3</v>
      </c>
      <c r="AG108" s="23">
        <v>2.5000000000000001E-3</v>
      </c>
      <c r="AH108" s="24">
        <f t="shared" si="62"/>
        <v>0.98632711851627652</v>
      </c>
      <c r="AI108" s="24">
        <f t="shared" si="63"/>
        <v>0.98632711851627652</v>
      </c>
      <c r="AJ108" s="28">
        <f t="shared" si="64"/>
        <v>-2.4719977907675661E-3</v>
      </c>
      <c r="AK108" s="28">
        <f t="shared" si="65"/>
        <v>-2.4719977907675661E-3</v>
      </c>
      <c r="AL108" s="29">
        <v>2.5000000000000001E-3</v>
      </c>
      <c r="AM108" s="24">
        <v>2.5000000000000001E-3</v>
      </c>
      <c r="AN108" s="24">
        <f t="shared" si="66"/>
        <v>0.98879911630704409</v>
      </c>
      <c r="AO108" s="24">
        <f t="shared" si="67"/>
        <v>0.98879911630704409</v>
      </c>
      <c r="AP108" s="28">
        <f t="shared" si="68"/>
        <v>-2.4781932739523782E-3</v>
      </c>
      <c r="AQ108" s="28">
        <f t="shared" si="69"/>
        <v>-2.4781932739523782E-3</v>
      </c>
      <c r="AR108" s="29">
        <v>2.5000000000000001E-3</v>
      </c>
      <c r="AS108" s="24">
        <v>2.5000000000000001E-3</v>
      </c>
      <c r="AT108" s="24">
        <f t="shared" si="70"/>
        <v>0.99127730958099647</v>
      </c>
      <c r="AU108" s="24">
        <f t="shared" si="71"/>
        <v>0.99127730958099647</v>
      </c>
      <c r="AV108" s="28">
        <f t="shared" si="72"/>
        <v>-2.4844042846641212E-3</v>
      </c>
      <c r="AW108" s="28">
        <f t="shared" si="73"/>
        <v>-2.4844042846641212E-3</v>
      </c>
      <c r="AX108" s="29">
        <v>2.5000000000000001E-3</v>
      </c>
      <c r="AY108" s="24">
        <v>2.5000000000000001E-3</v>
      </c>
      <c r="AZ108" s="24">
        <f t="shared" si="42"/>
        <v>0.99376171386566059</v>
      </c>
      <c r="BA108" s="24">
        <f t="shared" si="43"/>
        <v>0.99376171386566059</v>
      </c>
      <c r="BB108" s="28">
        <f t="shared" si="74"/>
        <v>-2.4906308618186657E-3</v>
      </c>
      <c r="BC108" s="28">
        <f t="shared" si="75"/>
        <v>-2.4906308618186657E-3</v>
      </c>
      <c r="BD108" s="29">
        <v>2.5000000000000001E-3</v>
      </c>
      <c r="BE108" s="24">
        <v>2.5000000000000001E-3</v>
      </c>
      <c r="BF108" s="24">
        <f t="shared" si="76"/>
        <v>0.99625234472747926</v>
      </c>
      <c r="BG108" s="25">
        <f t="shared" si="77"/>
        <v>0.99625234472747926</v>
      </c>
    </row>
    <row r="109" spans="1:59" x14ac:dyDescent="0.4">
      <c r="A109" s="20">
        <v>104</v>
      </c>
      <c r="B109" s="134">
        <f>'HMI - 2025 Scale'!B112</f>
        <v>0</v>
      </c>
      <c r="C109" s="134">
        <f>'HMI - 2025 Scale'!C112</f>
        <v>0</v>
      </c>
      <c r="D109" s="72">
        <f t="shared" si="44"/>
        <v>1</v>
      </c>
      <c r="E109" s="72">
        <f t="shared" si="45"/>
        <v>1</v>
      </c>
      <c r="F109" s="28">
        <f t="shared" si="46"/>
        <v>9.4597257736568352E-3</v>
      </c>
      <c r="G109" s="28">
        <f t="shared" si="47"/>
        <v>9.4597257736568352E-3</v>
      </c>
      <c r="H109" s="23">
        <v>1E-3</v>
      </c>
      <c r="I109" s="23">
        <v>1E-3</v>
      </c>
      <c r="J109" s="72">
        <f t="shared" si="48"/>
        <v>0.99054027422634316</v>
      </c>
      <c r="K109" s="72">
        <f t="shared" si="49"/>
        <v>0.99054027422634316</v>
      </c>
      <c r="L109" s="28">
        <f t="shared" si="50"/>
        <v>-9.9153180603239743E-4</v>
      </c>
      <c r="M109" s="28">
        <f t="shared" si="51"/>
        <v>-9.9153180603239743E-4</v>
      </c>
      <c r="N109" s="23">
        <v>1E-3</v>
      </c>
      <c r="O109" s="23">
        <v>1E-3</v>
      </c>
      <c r="P109" s="72">
        <f t="shared" si="52"/>
        <v>0.99153180603237556</v>
      </c>
      <c r="Q109" s="72">
        <f t="shared" si="53"/>
        <v>0.99153180603237556</v>
      </c>
      <c r="R109" s="28">
        <f t="shared" si="54"/>
        <v>-9.9252433036267629E-4</v>
      </c>
      <c r="S109" s="28">
        <f t="shared" si="55"/>
        <v>-9.9252433036267629E-4</v>
      </c>
      <c r="T109" s="23">
        <v>1E-3</v>
      </c>
      <c r="U109" s="23">
        <v>1E-3</v>
      </c>
      <c r="V109" s="24">
        <f t="shared" si="56"/>
        <v>0.99252433036273824</v>
      </c>
      <c r="W109" s="24">
        <f t="shared" si="57"/>
        <v>0.99252433036273824</v>
      </c>
      <c r="X109" s="28">
        <f t="shared" si="58"/>
        <v>8.6630296427523401E-3</v>
      </c>
      <c r="Y109" s="28">
        <f t="shared" si="59"/>
        <v>8.6630296427523401E-3</v>
      </c>
      <c r="Z109" s="23">
        <v>2.5000000000000001E-3</v>
      </c>
      <c r="AA109" s="23">
        <v>2.5000000000000001E-3</v>
      </c>
      <c r="AB109" s="24">
        <f t="shared" si="78"/>
        <v>0.9838613007199859</v>
      </c>
      <c r="AC109" s="24">
        <f t="shared" si="79"/>
        <v>0.9838613007199859</v>
      </c>
      <c r="AD109" s="28">
        <f t="shared" si="60"/>
        <v>-2.4658177962906258E-3</v>
      </c>
      <c r="AE109" s="28">
        <f t="shared" si="61"/>
        <v>-2.4658177962906258E-3</v>
      </c>
      <c r="AF109" s="29">
        <v>2.5000000000000001E-3</v>
      </c>
      <c r="AG109" s="23">
        <v>2.5000000000000001E-3</v>
      </c>
      <c r="AH109" s="24">
        <f t="shared" si="62"/>
        <v>0.98632711851627652</v>
      </c>
      <c r="AI109" s="24">
        <f t="shared" si="63"/>
        <v>0.98632711851627652</v>
      </c>
      <c r="AJ109" s="28">
        <f t="shared" si="64"/>
        <v>-2.4719977907675661E-3</v>
      </c>
      <c r="AK109" s="28">
        <f t="shared" si="65"/>
        <v>-2.4719977907675661E-3</v>
      </c>
      <c r="AL109" s="29">
        <v>2.5000000000000001E-3</v>
      </c>
      <c r="AM109" s="24">
        <v>2.5000000000000001E-3</v>
      </c>
      <c r="AN109" s="24">
        <f t="shared" si="66"/>
        <v>0.98879911630704409</v>
      </c>
      <c r="AO109" s="24">
        <f t="shared" si="67"/>
        <v>0.98879911630704409</v>
      </c>
      <c r="AP109" s="28">
        <f t="shared" si="68"/>
        <v>-2.4781932739523782E-3</v>
      </c>
      <c r="AQ109" s="28">
        <f t="shared" si="69"/>
        <v>-2.4781932739523782E-3</v>
      </c>
      <c r="AR109" s="29">
        <v>2.5000000000000001E-3</v>
      </c>
      <c r="AS109" s="24">
        <v>2.5000000000000001E-3</v>
      </c>
      <c r="AT109" s="24">
        <f t="shared" si="70"/>
        <v>0.99127730958099647</v>
      </c>
      <c r="AU109" s="24">
        <f t="shared" si="71"/>
        <v>0.99127730958099647</v>
      </c>
      <c r="AV109" s="28">
        <f t="shared" si="72"/>
        <v>-2.4844042846641212E-3</v>
      </c>
      <c r="AW109" s="28">
        <f t="shared" si="73"/>
        <v>-2.4844042846641212E-3</v>
      </c>
      <c r="AX109" s="29">
        <v>2.5000000000000001E-3</v>
      </c>
      <c r="AY109" s="24">
        <v>2.5000000000000001E-3</v>
      </c>
      <c r="AZ109" s="24">
        <f t="shared" si="42"/>
        <v>0.99376171386566059</v>
      </c>
      <c r="BA109" s="24">
        <f t="shared" si="43"/>
        <v>0.99376171386566059</v>
      </c>
      <c r="BB109" s="28">
        <f t="shared" si="74"/>
        <v>-2.4906308618186657E-3</v>
      </c>
      <c r="BC109" s="28">
        <f t="shared" si="75"/>
        <v>-2.4906308618186657E-3</v>
      </c>
      <c r="BD109" s="29">
        <v>2.5000000000000001E-3</v>
      </c>
      <c r="BE109" s="24">
        <v>2.5000000000000001E-3</v>
      </c>
      <c r="BF109" s="24">
        <f t="shared" si="76"/>
        <v>0.99625234472747926</v>
      </c>
      <c r="BG109" s="25">
        <f t="shared" si="77"/>
        <v>0.99625234472747926</v>
      </c>
    </row>
    <row r="110" spans="1:59" x14ac:dyDescent="0.4">
      <c r="A110" s="20">
        <v>105</v>
      </c>
      <c r="B110" s="134">
        <f>'HMI - 2025 Scale'!B113</f>
        <v>0</v>
      </c>
      <c r="C110" s="134">
        <f>'HMI - 2025 Scale'!C113</f>
        <v>0</v>
      </c>
      <c r="D110" s="72">
        <f t="shared" si="44"/>
        <v>1</v>
      </c>
      <c r="E110" s="72">
        <f t="shared" si="45"/>
        <v>1</v>
      </c>
      <c r="F110" s="28">
        <f t="shared" si="46"/>
        <v>9.4597257736568352E-3</v>
      </c>
      <c r="G110" s="28">
        <f t="shared" si="47"/>
        <v>9.4597257736568352E-3</v>
      </c>
      <c r="H110" s="23">
        <v>1E-3</v>
      </c>
      <c r="I110" s="23">
        <v>1E-3</v>
      </c>
      <c r="J110" s="72">
        <f t="shared" si="48"/>
        <v>0.99054027422634316</v>
      </c>
      <c r="K110" s="72">
        <f t="shared" si="49"/>
        <v>0.99054027422634316</v>
      </c>
      <c r="L110" s="28">
        <f t="shared" si="50"/>
        <v>-9.9153180603239743E-4</v>
      </c>
      <c r="M110" s="28">
        <f t="shared" si="51"/>
        <v>-9.9153180603239743E-4</v>
      </c>
      <c r="N110" s="23">
        <v>1E-3</v>
      </c>
      <c r="O110" s="23">
        <v>1E-3</v>
      </c>
      <c r="P110" s="72">
        <f t="shared" si="52"/>
        <v>0.99153180603237556</v>
      </c>
      <c r="Q110" s="72">
        <f t="shared" si="53"/>
        <v>0.99153180603237556</v>
      </c>
      <c r="R110" s="28">
        <f t="shared" si="54"/>
        <v>-9.9252433036267629E-4</v>
      </c>
      <c r="S110" s="28">
        <f t="shared" si="55"/>
        <v>-9.9252433036267629E-4</v>
      </c>
      <c r="T110" s="23">
        <v>1E-3</v>
      </c>
      <c r="U110" s="23">
        <v>1E-3</v>
      </c>
      <c r="V110" s="24">
        <f t="shared" si="56"/>
        <v>0.99252433036273824</v>
      </c>
      <c r="W110" s="24">
        <f t="shared" si="57"/>
        <v>0.99252433036273824</v>
      </c>
      <c r="X110" s="28">
        <f t="shared" si="58"/>
        <v>8.6630296427523401E-3</v>
      </c>
      <c r="Y110" s="28">
        <f t="shared" si="59"/>
        <v>8.6630296427523401E-3</v>
      </c>
      <c r="Z110" s="23">
        <v>2.5000000000000001E-3</v>
      </c>
      <c r="AA110" s="23">
        <v>2.5000000000000001E-3</v>
      </c>
      <c r="AB110" s="24">
        <f t="shared" si="78"/>
        <v>0.9838613007199859</v>
      </c>
      <c r="AC110" s="24">
        <f t="shared" si="79"/>
        <v>0.9838613007199859</v>
      </c>
      <c r="AD110" s="28">
        <f t="shared" si="60"/>
        <v>-2.4658177962906258E-3</v>
      </c>
      <c r="AE110" s="28">
        <f t="shared" si="61"/>
        <v>-2.4658177962906258E-3</v>
      </c>
      <c r="AF110" s="29">
        <v>2.5000000000000001E-3</v>
      </c>
      <c r="AG110" s="23">
        <v>2.5000000000000001E-3</v>
      </c>
      <c r="AH110" s="24">
        <f t="shared" si="62"/>
        <v>0.98632711851627652</v>
      </c>
      <c r="AI110" s="24">
        <f t="shared" si="63"/>
        <v>0.98632711851627652</v>
      </c>
      <c r="AJ110" s="28">
        <f t="shared" si="64"/>
        <v>-2.4719977907675661E-3</v>
      </c>
      <c r="AK110" s="28">
        <f t="shared" si="65"/>
        <v>-2.4719977907675661E-3</v>
      </c>
      <c r="AL110" s="29">
        <v>2.5000000000000001E-3</v>
      </c>
      <c r="AM110" s="24">
        <v>2.5000000000000001E-3</v>
      </c>
      <c r="AN110" s="24">
        <f t="shared" si="66"/>
        <v>0.98879911630704409</v>
      </c>
      <c r="AO110" s="24">
        <f t="shared" si="67"/>
        <v>0.98879911630704409</v>
      </c>
      <c r="AP110" s="28">
        <f t="shared" si="68"/>
        <v>-2.4781932739523782E-3</v>
      </c>
      <c r="AQ110" s="28">
        <f t="shared" si="69"/>
        <v>-2.4781932739523782E-3</v>
      </c>
      <c r="AR110" s="29">
        <v>2.5000000000000001E-3</v>
      </c>
      <c r="AS110" s="24">
        <v>2.5000000000000001E-3</v>
      </c>
      <c r="AT110" s="24">
        <f t="shared" si="70"/>
        <v>0.99127730958099647</v>
      </c>
      <c r="AU110" s="24">
        <f t="shared" si="71"/>
        <v>0.99127730958099647</v>
      </c>
      <c r="AV110" s="28">
        <f t="shared" si="72"/>
        <v>-2.4844042846641212E-3</v>
      </c>
      <c r="AW110" s="28">
        <f t="shared" si="73"/>
        <v>-2.4844042846641212E-3</v>
      </c>
      <c r="AX110" s="29">
        <v>2.5000000000000001E-3</v>
      </c>
      <c r="AY110" s="24">
        <v>2.5000000000000001E-3</v>
      </c>
      <c r="AZ110" s="24">
        <f t="shared" si="42"/>
        <v>0.99376171386566059</v>
      </c>
      <c r="BA110" s="24">
        <f t="shared" si="43"/>
        <v>0.99376171386566059</v>
      </c>
      <c r="BB110" s="28">
        <f t="shared" si="74"/>
        <v>-2.4906308618186657E-3</v>
      </c>
      <c r="BC110" s="28">
        <f t="shared" si="75"/>
        <v>-2.4906308618186657E-3</v>
      </c>
      <c r="BD110" s="29">
        <v>2.5000000000000001E-3</v>
      </c>
      <c r="BE110" s="24">
        <v>2.5000000000000001E-3</v>
      </c>
      <c r="BF110" s="24">
        <f t="shared" si="76"/>
        <v>0.99625234472747926</v>
      </c>
      <c r="BG110" s="25">
        <f t="shared" si="77"/>
        <v>0.99625234472747926</v>
      </c>
    </row>
    <row r="111" spans="1:59" x14ac:dyDescent="0.4">
      <c r="A111" s="20">
        <v>106</v>
      </c>
      <c r="B111" s="134">
        <f>'HMI - 2025 Scale'!B114</f>
        <v>0</v>
      </c>
      <c r="C111" s="134">
        <f>'HMI - 2025 Scale'!C114</f>
        <v>0</v>
      </c>
      <c r="D111" s="72">
        <f t="shared" si="44"/>
        <v>1</v>
      </c>
      <c r="E111" s="72">
        <f t="shared" si="45"/>
        <v>1</v>
      </c>
      <c r="F111" s="28">
        <f t="shared" si="46"/>
        <v>9.4597257736568352E-3</v>
      </c>
      <c r="G111" s="28">
        <f t="shared" si="47"/>
        <v>9.4597257736568352E-3</v>
      </c>
      <c r="H111" s="23">
        <v>1E-3</v>
      </c>
      <c r="I111" s="23">
        <v>1E-3</v>
      </c>
      <c r="J111" s="72">
        <f t="shared" si="48"/>
        <v>0.99054027422634316</v>
      </c>
      <c r="K111" s="72">
        <f t="shared" si="49"/>
        <v>0.99054027422634316</v>
      </c>
      <c r="L111" s="28">
        <f t="shared" si="50"/>
        <v>-9.9153180603239743E-4</v>
      </c>
      <c r="M111" s="28">
        <f t="shared" si="51"/>
        <v>-9.9153180603239743E-4</v>
      </c>
      <c r="N111" s="23">
        <v>1E-3</v>
      </c>
      <c r="O111" s="23">
        <v>1E-3</v>
      </c>
      <c r="P111" s="72">
        <f t="shared" si="52"/>
        <v>0.99153180603237556</v>
      </c>
      <c r="Q111" s="72">
        <f t="shared" si="53"/>
        <v>0.99153180603237556</v>
      </c>
      <c r="R111" s="28">
        <f t="shared" si="54"/>
        <v>-9.9252433036267629E-4</v>
      </c>
      <c r="S111" s="28">
        <f t="shared" si="55"/>
        <v>-9.9252433036267629E-4</v>
      </c>
      <c r="T111" s="23">
        <v>1E-3</v>
      </c>
      <c r="U111" s="23">
        <v>1E-3</v>
      </c>
      <c r="V111" s="24">
        <f t="shared" si="56"/>
        <v>0.99252433036273824</v>
      </c>
      <c r="W111" s="24">
        <f t="shared" si="57"/>
        <v>0.99252433036273824</v>
      </c>
      <c r="X111" s="28">
        <f t="shared" si="58"/>
        <v>8.6630296427523401E-3</v>
      </c>
      <c r="Y111" s="28">
        <f t="shared" si="59"/>
        <v>8.6630296427523401E-3</v>
      </c>
      <c r="Z111" s="23">
        <v>2.5000000000000001E-3</v>
      </c>
      <c r="AA111" s="23">
        <v>2.5000000000000001E-3</v>
      </c>
      <c r="AB111" s="24">
        <f t="shared" si="78"/>
        <v>0.9838613007199859</v>
      </c>
      <c r="AC111" s="24">
        <f t="shared" si="79"/>
        <v>0.9838613007199859</v>
      </c>
      <c r="AD111" s="28">
        <f t="shared" si="60"/>
        <v>-2.4658177962906258E-3</v>
      </c>
      <c r="AE111" s="28">
        <f t="shared" si="61"/>
        <v>-2.4658177962906258E-3</v>
      </c>
      <c r="AF111" s="29">
        <v>2.5000000000000001E-3</v>
      </c>
      <c r="AG111" s="23">
        <v>2.5000000000000001E-3</v>
      </c>
      <c r="AH111" s="24">
        <f t="shared" si="62"/>
        <v>0.98632711851627652</v>
      </c>
      <c r="AI111" s="24">
        <f t="shared" si="63"/>
        <v>0.98632711851627652</v>
      </c>
      <c r="AJ111" s="28">
        <f t="shared" si="64"/>
        <v>-2.4719977907675661E-3</v>
      </c>
      <c r="AK111" s="28">
        <f t="shared" si="65"/>
        <v>-2.4719977907675661E-3</v>
      </c>
      <c r="AL111" s="29">
        <v>2.5000000000000001E-3</v>
      </c>
      <c r="AM111" s="24">
        <v>2.5000000000000001E-3</v>
      </c>
      <c r="AN111" s="24">
        <f t="shared" si="66"/>
        <v>0.98879911630704409</v>
      </c>
      <c r="AO111" s="24">
        <f t="shared" si="67"/>
        <v>0.98879911630704409</v>
      </c>
      <c r="AP111" s="28">
        <f t="shared" si="68"/>
        <v>-2.4781932739523782E-3</v>
      </c>
      <c r="AQ111" s="28">
        <f t="shared" si="69"/>
        <v>-2.4781932739523782E-3</v>
      </c>
      <c r="AR111" s="29">
        <v>2.5000000000000001E-3</v>
      </c>
      <c r="AS111" s="24">
        <v>2.5000000000000001E-3</v>
      </c>
      <c r="AT111" s="24">
        <f t="shared" si="70"/>
        <v>0.99127730958099647</v>
      </c>
      <c r="AU111" s="24">
        <f t="shared" si="71"/>
        <v>0.99127730958099647</v>
      </c>
      <c r="AV111" s="28">
        <f t="shared" si="72"/>
        <v>-2.4844042846641212E-3</v>
      </c>
      <c r="AW111" s="28">
        <f t="shared" si="73"/>
        <v>-2.4844042846641212E-3</v>
      </c>
      <c r="AX111" s="29">
        <v>2.5000000000000001E-3</v>
      </c>
      <c r="AY111" s="24">
        <v>2.5000000000000001E-3</v>
      </c>
      <c r="AZ111" s="24">
        <f t="shared" si="42"/>
        <v>0.99376171386566059</v>
      </c>
      <c r="BA111" s="24">
        <f t="shared" si="43"/>
        <v>0.99376171386566059</v>
      </c>
      <c r="BB111" s="28">
        <f t="shared" si="74"/>
        <v>-2.4906308618186657E-3</v>
      </c>
      <c r="BC111" s="28">
        <f t="shared" si="75"/>
        <v>-2.4906308618186657E-3</v>
      </c>
      <c r="BD111" s="29">
        <v>2.5000000000000001E-3</v>
      </c>
      <c r="BE111" s="24">
        <v>2.5000000000000001E-3</v>
      </c>
      <c r="BF111" s="24">
        <f t="shared" si="76"/>
        <v>0.99625234472747926</v>
      </c>
      <c r="BG111" s="25">
        <f t="shared" si="77"/>
        <v>0.99625234472747926</v>
      </c>
    </row>
    <row r="112" spans="1:59" x14ac:dyDescent="0.4">
      <c r="A112" s="20">
        <v>107</v>
      </c>
      <c r="B112" s="134">
        <f>'HMI - 2025 Scale'!B115</f>
        <v>0</v>
      </c>
      <c r="C112" s="134">
        <f>'HMI - 2025 Scale'!C115</f>
        <v>0</v>
      </c>
      <c r="D112" s="72">
        <f t="shared" si="44"/>
        <v>1</v>
      </c>
      <c r="E112" s="72">
        <f t="shared" si="45"/>
        <v>1</v>
      </c>
      <c r="F112" s="28">
        <f t="shared" si="46"/>
        <v>9.4597257736568352E-3</v>
      </c>
      <c r="G112" s="28">
        <f t="shared" si="47"/>
        <v>9.4597257736568352E-3</v>
      </c>
      <c r="H112" s="23">
        <v>1E-3</v>
      </c>
      <c r="I112" s="23">
        <v>1E-3</v>
      </c>
      <c r="J112" s="72">
        <f t="shared" si="48"/>
        <v>0.99054027422634316</v>
      </c>
      <c r="K112" s="72">
        <f t="shared" si="49"/>
        <v>0.99054027422634316</v>
      </c>
      <c r="L112" s="28">
        <f t="shared" si="50"/>
        <v>-9.9153180603239743E-4</v>
      </c>
      <c r="M112" s="28">
        <f t="shared" si="51"/>
        <v>-9.9153180603239743E-4</v>
      </c>
      <c r="N112" s="23">
        <v>1E-3</v>
      </c>
      <c r="O112" s="23">
        <v>1E-3</v>
      </c>
      <c r="P112" s="72">
        <f t="shared" si="52"/>
        <v>0.99153180603237556</v>
      </c>
      <c r="Q112" s="72">
        <f t="shared" si="53"/>
        <v>0.99153180603237556</v>
      </c>
      <c r="R112" s="28">
        <f t="shared" si="54"/>
        <v>-9.9252433036267629E-4</v>
      </c>
      <c r="S112" s="28">
        <f t="shared" si="55"/>
        <v>-9.9252433036267629E-4</v>
      </c>
      <c r="T112" s="23">
        <v>1E-3</v>
      </c>
      <c r="U112" s="23">
        <v>1E-3</v>
      </c>
      <c r="V112" s="24">
        <f t="shared" si="56"/>
        <v>0.99252433036273824</v>
      </c>
      <c r="W112" s="24">
        <f t="shared" si="57"/>
        <v>0.99252433036273824</v>
      </c>
      <c r="X112" s="28">
        <f t="shared" si="58"/>
        <v>8.6630296427523401E-3</v>
      </c>
      <c r="Y112" s="28">
        <f t="shared" si="59"/>
        <v>8.6630296427523401E-3</v>
      </c>
      <c r="Z112" s="23">
        <v>2.5000000000000001E-3</v>
      </c>
      <c r="AA112" s="23">
        <v>2.5000000000000001E-3</v>
      </c>
      <c r="AB112" s="24">
        <f t="shared" si="78"/>
        <v>0.9838613007199859</v>
      </c>
      <c r="AC112" s="24">
        <f t="shared" si="79"/>
        <v>0.9838613007199859</v>
      </c>
      <c r="AD112" s="28">
        <f t="shared" si="60"/>
        <v>-2.4658177962906258E-3</v>
      </c>
      <c r="AE112" s="28">
        <f t="shared" si="61"/>
        <v>-2.4658177962906258E-3</v>
      </c>
      <c r="AF112" s="29">
        <v>2.5000000000000001E-3</v>
      </c>
      <c r="AG112" s="23">
        <v>2.5000000000000001E-3</v>
      </c>
      <c r="AH112" s="24">
        <f t="shared" si="62"/>
        <v>0.98632711851627652</v>
      </c>
      <c r="AI112" s="24">
        <f t="shared" si="63"/>
        <v>0.98632711851627652</v>
      </c>
      <c r="AJ112" s="28">
        <f t="shared" si="64"/>
        <v>-2.4719977907675661E-3</v>
      </c>
      <c r="AK112" s="28">
        <f t="shared" si="65"/>
        <v>-2.4719977907675661E-3</v>
      </c>
      <c r="AL112" s="29">
        <v>2.5000000000000001E-3</v>
      </c>
      <c r="AM112" s="24">
        <v>2.5000000000000001E-3</v>
      </c>
      <c r="AN112" s="24">
        <f t="shared" si="66"/>
        <v>0.98879911630704409</v>
      </c>
      <c r="AO112" s="24">
        <f t="shared" si="67"/>
        <v>0.98879911630704409</v>
      </c>
      <c r="AP112" s="28">
        <f t="shared" si="68"/>
        <v>-2.4781932739523782E-3</v>
      </c>
      <c r="AQ112" s="28">
        <f t="shared" si="69"/>
        <v>-2.4781932739523782E-3</v>
      </c>
      <c r="AR112" s="29">
        <v>2.5000000000000001E-3</v>
      </c>
      <c r="AS112" s="24">
        <v>2.5000000000000001E-3</v>
      </c>
      <c r="AT112" s="24">
        <f t="shared" si="70"/>
        <v>0.99127730958099647</v>
      </c>
      <c r="AU112" s="24">
        <f t="shared" si="71"/>
        <v>0.99127730958099647</v>
      </c>
      <c r="AV112" s="28">
        <f t="shared" si="72"/>
        <v>-2.4844042846641212E-3</v>
      </c>
      <c r="AW112" s="28">
        <f t="shared" si="73"/>
        <v>-2.4844042846641212E-3</v>
      </c>
      <c r="AX112" s="29">
        <v>2.5000000000000001E-3</v>
      </c>
      <c r="AY112" s="24">
        <v>2.5000000000000001E-3</v>
      </c>
      <c r="AZ112" s="24">
        <f t="shared" si="42"/>
        <v>0.99376171386566059</v>
      </c>
      <c r="BA112" s="24">
        <f t="shared" si="43"/>
        <v>0.99376171386566059</v>
      </c>
      <c r="BB112" s="28">
        <f t="shared" si="74"/>
        <v>-2.4906308618186657E-3</v>
      </c>
      <c r="BC112" s="28">
        <f t="shared" si="75"/>
        <v>-2.4906308618186657E-3</v>
      </c>
      <c r="BD112" s="29">
        <v>2.5000000000000001E-3</v>
      </c>
      <c r="BE112" s="24">
        <v>2.5000000000000001E-3</v>
      </c>
      <c r="BF112" s="24">
        <f t="shared" si="76"/>
        <v>0.99625234472747926</v>
      </c>
      <c r="BG112" s="25">
        <f t="shared" si="77"/>
        <v>0.99625234472747926</v>
      </c>
    </row>
    <row r="113" spans="1:59" x14ac:dyDescent="0.4">
      <c r="A113" s="20">
        <v>108</v>
      </c>
      <c r="B113" s="134">
        <f>'HMI - 2025 Scale'!B116</f>
        <v>0</v>
      </c>
      <c r="C113" s="134">
        <f>'HMI - 2025 Scale'!C116</f>
        <v>0</v>
      </c>
      <c r="D113" s="72">
        <f t="shared" si="44"/>
        <v>1</v>
      </c>
      <c r="E113" s="72">
        <f t="shared" si="45"/>
        <v>1</v>
      </c>
      <c r="F113" s="28">
        <f t="shared" si="46"/>
        <v>9.4597257736568352E-3</v>
      </c>
      <c r="G113" s="28">
        <f t="shared" si="47"/>
        <v>9.4597257736568352E-3</v>
      </c>
      <c r="H113" s="23">
        <v>1E-3</v>
      </c>
      <c r="I113" s="23">
        <v>1E-3</v>
      </c>
      <c r="J113" s="72">
        <f t="shared" si="48"/>
        <v>0.99054027422634316</v>
      </c>
      <c r="K113" s="72">
        <f t="shared" si="49"/>
        <v>0.99054027422634316</v>
      </c>
      <c r="L113" s="28">
        <f t="shared" si="50"/>
        <v>-9.9153180603239743E-4</v>
      </c>
      <c r="M113" s="28">
        <f t="shared" si="51"/>
        <v>-9.9153180603239743E-4</v>
      </c>
      <c r="N113" s="23">
        <v>1E-3</v>
      </c>
      <c r="O113" s="23">
        <v>1E-3</v>
      </c>
      <c r="P113" s="72">
        <f t="shared" si="52"/>
        <v>0.99153180603237556</v>
      </c>
      <c r="Q113" s="72">
        <f t="shared" si="53"/>
        <v>0.99153180603237556</v>
      </c>
      <c r="R113" s="28">
        <f t="shared" si="54"/>
        <v>-9.9252433036267629E-4</v>
      </c>
      <c r="S113" s="28">
        <f t="shared" si="55"/>
        <v>-9.9252433036267629E-4</v>
      </c>
      <c r="T113" s="23">
        <v>1E-3</v>
      </c>
      <c r="U113" s="23">
        <v>1E-3</v>
      </c>
      <c r="V113" s="24">
        <f t="shared" si="56"/>
        <v>0.99252433036273824</v>
      </c>
      <c r="W113" s="24">
        <f t="shared" si="57"/>
        <v>0.99252433036273824</v>
      </c>
      <c r="X113" s="28">
        <f t="shared" si="58"/>
        <v>8.6630296427523401E-3</v>
      </c>
      <c r="Y113" s="28">
        <f t="shared" si="59"/>
        <v>8.6630296427523401E-3</v>
      </c>
      <c r="Z113" s="23">
        <v>2.5000000000000001E-3</v>
      </c>
      <c r="AA113" s="23">
        <v>2.5000000000000001E-3</v>
      </c>
      <c r="AB113" s="24">
        <f t="shared" si="78"/>
        <v>0.9838613007199859</v>
      </c>
      <c r="AC113" s="24">
        <f t="shared" si="79"/>
        <v>0.9838613007199859</v>
      </c>
      <c r="AD113" s="28">
        <f t="shared" si="60"/>
        <v>-2.4658177962906258E-3</v>
      </c>
      <c r="AE113" s="28">
        <f t="shared" si="61"/>
        <v>-2.4658177962906258E-3</v>
      </c>
      <c r="AF113" s="29">
        <v>2.5000000000000001E-3</v>
      </c>
      <c r="AG113" s="23">
        <v>2.5000000000000001E-3</v>
      </c>
      <c r="AH113" s="24">
        <f t="shared" si="62"/>
        <v>0.98632711851627652</v>
      </c>
      <c r="AI113" s="24">
        <f t="shared" si="63"/>
        <v>0.98632711851627652</v>
      </c>
      <c r="AJ113" s="28">
        <f t="shared" si="64"/>
        <v>-2.4719977907675661E-3</v>
      </c>
      <c r="AK113" s="28">
        <f t="shared" si="65"/>
        <v>-2.4719977907675661E-3</v>
      </c>
      <c r="AL113" s="29">
        <v>2.5000000000000001E-3</v>
      </c>
      <c r="AM113" s="24">
        <v>2.5000000000000001E-3</v>
      </c>
      <c r="AN113" s="24">
        <f t="shared" si="66"/>
        <v>0.98879911630704409</v>
      </c>
      <c r="AO113" s="24">
        <f t="shared" si="67"/>
        <v>0.98879911630704409</v>
      </c>
      <c r="AP113" s="28">
        <f t="shared" si="68"/>
        <v>-2.4781932739523782E-3</v>
      </c>
      <c r="AQ113" s="28">
        <f t="shared" si="69"/>
        <v>-2.4781932739523782E-3</v>
      </c>
      <c r="AR113" s="29">
        <v>2.5000000000000001E-3</v>
      </c>
      <c r="AS113" s="24">
        <v>2.5000000000000001E-3</v>
      </c>
      <c r="AT113" s="24">
        <f t="shared" si="70"/>
        <v>0.99127730958099647</v>
      </c>
      <c r="AU113" s="24">
        <f t="shared" si="71"/>
        <v>0.99127730958099647</v>
      </c>
      <c r="AV113" s="28">
        <f t="shared" si="72"/>
        <v>-2.4844042846641212E-3</v>
      </c>
      <c r="AW113" s="28">
        <f t="shared" si="73"/>
        <v>-2.4844042846641212E-3</v>
      </c>
      <c r="AX113" s="29">
        <v>2.5000000000000001E-3</v>
      </c>
      <c r="AY113" s="24">
        <v>2.5000000000000001E-3</v>
      </c>
      <c r="AZ113" s="24">
        <f t="shared" si="42"/>
        <v>0.99376171386566059</v>
      </c>
      <c r="BA113" s="24">
        <f t="shared" si="43"/>
        <v>0.99376171386566059</v>
      </c>
      <c r="BB113" s="28">
        <f t="shared" si="74"/>
        <v>-2.4906308618186657E-3</v>
      </c>
      <c r="BC113" s="28">
        <f t="shared" si="75"/>
        <v>-2.4906308618186657E-3</v>
      </c>
      <c r="BD113" s="29">
        <v>2.5000000000000001E-3</v>
      </c>
      <c r="BE113" s="24">
        <v>2.5000000000000001E-3</v>
      </c>
      <c r="BF113" s="24">
        <f t="shared" si="76"/>
        <v>0.99625234472747926</v>
      </c>
      <c r="BG113" s="25">
        <f t="shared" si="77"/>
        <v>0.99625234472747926</v>
      </c>
    </row>
    <row r="114" spans="1:59" x14ac:dyDescent="0.4">
      <c r="A114" s="20">
        <v>109</v>
      </c>
      <c r="B114" s="134">
        <f>'HMI - 2025 Scale'!B117</f>
        <v>0</v>
      </c>
      <c r="C114" s="134">
        <f>'HMI - 2025 Scale'!C117</f>
        <v>0</v>
      </c>
      <c r="D114" s="72">
        <f t="shared" si="44"/>
        <v>1</v>
      </c>
      <c r="E114" s="72">
        <f t="shared" si="45"/>
        <v>1</v>
      </c>
      <c r="F114" s="28">
        <f t="shared" si="46"/>
        <v>9.4597257736568352E-3</v>
      </c>
      <c r="G114" s="28">
        <f t="shared" si="47"/>
        <v>9.4597257736568352E-3</v>
      </c>
      <c r="H114" s="23">
        <v>1E-3</v>
      </c>
      <c r="I114" s="23">
        <v>1E-3</v>
      </c>
      <c r="J114" s="72">
        <f t="shared" si="48"/>
        <v>0.99054027422634316</v>
      </c>
      <c r="K114" s="72">
        <f t="shared" si="49"/>
        <v>0.99054027422634316</v>
      </c>
      <c r="L114" s="28">
        <f t="shared" si="50"/>
        <v>-9.9153180603239743E-4</v>
      </c>
      <c r="M114" s="28">
        <f t="shared" si="51"/>
        <v>-9.9153180603239743E-4</v>
      </c>
      <c r="N114" s="23">
        <v>1E-3</v>
      </c>
      <c r="O114" s="23">
        <v>1E-3</v>
      </c>
      <c r="P114" s="72">
        <f t="shared" si="52"/>
        <v>0.99153180603237556</v>
      </c>
      <c r="Q114" s="72">
        <f t="shared" si="53"/>
        <v>0.99153180603237556</v>
      </c>
      <c r="R114" s="28">
        <f t="shared" si="54"/>
        <v>-9.9252433036267629E-4</v>
      </c>
      <c r="S114" s="28">
        <f t="shared" si="55"/>
        <v>-9.9252433036267629E-4</v>
      </c>
      <c r="T114" s="23">
        <v>1E-3</v>
      </c>
      <c r="U114" s="23">
        <v>1E-3</v>
      </c>
      <c r="V114" s="24">
        <f t="shared" si="56"/>
        <v>0.99252433036273824</v>
      </c>
      <c r="W114" s="24">
        <f t="shared" si="57"/>
        <v>0.99252433036273824</v>
      </c>
      <c r="X114" s="28">
        <f t="shared" si="58"/>
        <v>8.6630296427523401E-3</v>
      </c>
      <c r="Y114" s="28">
        <f t="shared" si="59"/>
        <v>8.6630296427523401E-3</v>
      </c>
      <c r="Z114" s="23">
        <v>2.5000000000000001E-3</v>
      </c>
      <c r="AA114" s="23">
        <v>2.5000000000000001E-3</v>
      </c>
      <c r="AB114" s="24">
        <f t="shared" si="78"/>
        <v>0.9838613007199859</v>
      </c>
      <c r="AC114" s="24">
        <f t="shared" si="79"/>
        <v>0.9838613007199859</v>
      </c>
      <c r="AD114" s="28">
        <f t="shared" si="60"/>
        <v>-2.4658177962906258E-3</v>
      </c>
      <c r="AE114" s="28">
        <f t="shared" si="61"/>
        <v>-2.4658177962906258E-3</v>
      </c>
      <c r="AF114" s="29">
        <v>2.5000000000000001E-3</v>
      </c>
      <c r="AG114" s="23">
        <v>2.5000000000000001E-3</v>
      </c>
      <c r="AH114" s="24">
        <f t="shared" si="62"/>
        <v>0.98632711851627652</v>
      </c>
      <c r="AI114" s="24">
        <f t="shared" si="63"/>
        <v>0.98632711851627652</v>
      </c>
      <c r="AJ114" s="28">
        <f t="shared" si="64"/>
        <v>-2.4719977907675661E-3</v>
      </c>
      <c r="AK114" s="28">
        <f t="shared" si="65"/>
        <v>-2.4719977907675661E-3</v>
      </c>
      <c r="AL114" s="29">
        <v>2.5000000000000001E-3</v>
      </c>
      <c r="AM114" s="24">
        <v>2.5000000000000001E-3</v>
      </c>
      <c r="AN114" s="24">
        <f t="shared" si="66"/>
        <v>0.98879911630704409</v>
      </c>
      <c r="AO114" s="24">
        <f t="shared" si="67"/>
        <v>0.98879911630704409</v>
      </c>
      <c r="AP114" s="28">
        <f t="shared" si="68"/>
        <v>-2.4781932739523782E-3</v>
      </c>
      <c r="AQ114" s="28">
        <f t="shared" si="69"/>
        <v>-2.4781932739523782E-3</v>
      </c>
      <c r="AR114" s="29">
        <v>2.5000000000000001E-3</v>
      </c>
      <c r="AS114" s="24">
        <v>2.5000000000000001E-3</v>
      </c>
      <c r="AT114" s="24">
        <f t="shared" si="70"/>
        <v>0.99127730958099647</v>
      </c>
      <c r="AU114" s="24">
        <f t="shared" si="71"/>
        <v>0.99127730958099647</v>
      </c>
      <c r="AV114" s="28">
        <f t="shared" si="72"/>
        <v>-2.4844042846641212E-3</v>
      </c>
      <c r="AW114" s="28">
        <f t="shared" si="73"/>
        <v>-2.4844042846641212E-3</v>
      </c>
      <c r="AX114" s="29">
        <v>2.5000000000000001E-3</v>
      </c>
      <c r="AY114" s="24">
        <v>2.5000000000000001E-3</v>
      </c>
      <c r="AZ114" s="24">
        <f t="shared" si="42"/>
        <v>0.99376171386566059</v>
      </c>
      <c r="BA114" s="24">
        <f t="shared" si="43"/>
        <v>0.99376171386566059</v>
      </c>
      <c r="BB114" s="28">
        <f t="shared" si="74"/>
        <v>-2.4906308618186657E-3</v>
      </c>
      <c r="BC114" s="28">
        <f t="shared" si="75"/>
        <v>-2.4906308618186657E-3</v>
      </c>
      <c r="BD114" s="29">
        <v>2.5000000000000001E-3</v>
      </c>
      <c r="BE114" s="24">
        <v>2.5000000000000001E-3</v>
      </c>
      <c r="BF114" s="24">
        <f t="shared" si="76"/>
        <v>0.99625234472747926</v>
      </c>
      <c r="BG114" s="25">
        <f t="shared" si="77"/>
        <v>0.99625234472747926</v>
      </c>
    </row>
    <row r="115" spans="1:59" x14ac:dyDescent="0.4">
      <c r="A115" s="20">
        <v>110</v>
      </c>
      <c r="B115" s="134">
        <f>'HMI - 2025 Scale'!B118</f>
        <v>0</v>
      </c>
      <c r="C115" s="134">
        <f>'HMI - 2025 Scale'!C118</f>
        <v>0</v>
      </c>
      <c r="D115" s="72">
        <f t="shared" si="44"/>
        <v>1</v>
      </c>
      <c r="E115" s="72">
        <f t="shared" si="45"/>
        <v>1</v>
      </c>
      <c r="F115" s="28">
        <f t="shared" si="46"/>
        <v>9.4597257736568352E-3</v>
      </c>
      <c r="G115" s="28">
        <f t="shared" si="47"/>
        <v>9.4597257736568352E-3</v>
      </c>
      <c r="H115" s="23">
        <v>1E-3</v>
      </c>
      <c r="I115" s="23">
        <v>1E-3</v>
      </c>
      <c r="J115" s="72">
        <f t="shared" si="48"/>
        <v>0.99054027422634316</v>
      </c>
      <c r="K115" s="72">
        <f t="shared" si="49"/>
        <v>0.99054027422634316</v>
      </c>
      <c r="L115" s="28">
        <f t="shared" si="50"/>
        <v>-9.9153180603239743E-4</v>
      </c>
      <c r="M115" s="28">
        <f t="shared" si="51"/>
        <v>-9.9153180603239743E-4</v>
      </c>
      <c r="N115" s="23">
        <v>1E-3</v>
      </c>
      <c r="O115" s="23">
        <v>1E-3</v>
      </c>
      <c r="P115" s="72">
        <f t="shared" si="52"/>
        <v>0.99153180603237556</v>
      </c>
      <c r="Q115" s="72">
        <f t="shared" si="53"/>
        <v>0.99153180603237556</v>
      </c>
      <c r="R115" s="28">
        <f t="shared" si="54"/>
        <v>-9.9252433036267629E-4</v>
      </c>
      <c r="S115" s="28">
        <f t="shared" si="55"/>
        <v>-9.9252433036267629E-4</v>
      </c>
      <c r="T115" s="23">
        <v>1E-3</v>
      </c>
      <c r="U115" s="23">
        <v>1E-3</v>
      </c>
      <c r="V115" s="24">
        <f t="shared" si="56"/>
        <v>0.99252433036273824</v>
      </c>
      <c r="W115" s="24">
        <f t="shared" si="57"/>
        <v>0.99252433036273824</v>
      </c>
      <c r="X115" s="28">
        <f t="shared" si="58"/>
        <v>8.6630296427523401E-3</v>
      </c>
      <c r="Y115" s="28">
        <f t="shared" si="59"/>
        <v>8.6630296427523401E-3</v>
      </c>
      <c r="Z115" s="23">
        <v>2.5000000000000001E-3</v>
      </c>
      <c r="AA115" s="23">
        <v>2.5000000000000001E-3</v>
      </c>
      <c r="AB115" s="24">
        <f t="shared" si="78"/>
        <v>0.9838613007199859</v>
      </c>
      <c r="AC115" s="24">
        <f t="shared" si="79"/>
        <v>0.9838613007199859</v>
      </c>
      <c r="AD115" s="28">
        <f t="shared" si="60"/>
        <v>-2.4658177962906258E-3</v>
      </c>
      <c r="AE115" s="28">
        <f t="shared" si="61"/>
        <v>-2.4658177962906258E-3</v>
      </c>
      <c r="AF115" s="29">
        <v>2.5000000000000001E-3</v>
      </c>
      <c r="AG115" s="23">
        <v>2.5000000000000001E-3</v>
      </c>
      <c r="AH115" s="24">
        <f t="shared" si="62"/>
        <v>0.98632711851627652</v>
      </c>
      <c r="AI115" s="24">
        <f t="shared" si="63"/>
        <v>0.98632711851627652</v>
      </c>
      <c r="AJ115" s="28">
        <f t="shared" si="64"/>
        <v>-2.4719977907675661E-3</v>
      </c>
      <c r="AK115" s="28">
        <f t="shared" si="65"/>
        <v>-2.4719977907675661E-3</v>
      </c>
      <c r="AL115" s="29">
        <v>2.5000000000000001E-3</v>
      </c>
      <c r="AM115" s="24">
        <v>2.5000000000000001E-3</v>
      </c>
      <c r="AN115" s="24">
        <f t="shared" si="66"/>
        <v>0.98879911630704409</v>
      </c>
      <c r="AO115" s="24">
        <f t="shared" si="67"/>
        <v>0.98879911630704409</v>
      </c>
      <c r="AP115" s="28">
        <f t="shared" si="68"/>
        <v>-2.4781932739523782E-3</v>
      </c>
      <c r="AQ115" s="28">
        <f t="shared" si="69"/>
        <v>-2.4781932739523782E-3</v>
      </c>
      <c r="AR115" s="29">
        <v>2.5000000000000001E-3</v>
      </c>
      <c r="AS115" s="24">
        <v>2.5000000000000001E-3</v>
      </c>
      <c r="AT115" s="24">
        <f t="shared" si="70"/>
        <v>0.99127730958099647</v>
      </c>
      <c r="AU115" s="24">
        <f t="shared" si="71"/>
        <v>0.99127730958099647</v>
      </c>
      <c r="AV115" s="28">
        <f t="shared" si="72"/>
        <v>-2.4844042846641212E-3</v>
      </c>
      <c r="AW115" s="28">
        <f t="shared" si="73"/>
        <v>-2.4844042846641212E-3</v>
      </c>
      <c r="AX115" s="29">
        <v>2.5000000000000001E-3</v>
      </c>
      <c r="AY115" s="24">
        <v>2.5000000000000001E-3</v>
      </c>
      <c r="AZ115" s="24">
        <f t="shared" si="42"/>
        <v>0.99376171386566059</v>
      </c>
      <c r="BA115" s="24">
        <f t="shared" si="43"/>
        <v>0.99376171386566059</v>
      </c>
      <c r="BB115" s="28">
        <f t="shared" si="74"/>
        <v>-2.4906308618186657E-3</v>
      </c>
      <c r="BC115" s="28">
        <f t="shared" si="75"/>
        <v>-2.4906308618186657E-3</v>
      </c>
      <c r="BD115" s="29">
        <v>2.5000000000000001E-3</v>
      </c>
      <c r="BE115" s="24">
        <v>2.5000000000000001E-3</v>
      </c>
      <c r="BF115" s="24">
        <f t="shared" si="76"/>
        <v>0.99625234472747926</v>
      </c>
      <c r="BG115" s="25">
        <f t="shared" si="77"/>
        <v>0.99625234472747926</v>
      </c>
    </row>
    <row r="116" spans="1:59" x14ac:dyDescent="0.4">
      <c r="A116" s="20">
        <v>111</v>
      </c>
      <c r="B116" s="134">
        <f>'HMI - 2025 Scale'!B119</f>
        <v>0</v>
      </c>
      <c r="C116" s="134">
        <f>'HMI - 2025 Scale'!C119</f>
        <v>0</v>
      </c>
      <c r="D116" s="72">
        <f t="shared" si="44"/>
        <v>1</v>
      </c>
      <c r="E116" s="72">
        <f t="shared" si="45"/>
        <v>1</v>
      </c>
      <c r="F116" s="28">
        <f t="shared" si="46"/>
        <v>9.4597257736568352E-3</v>
      </c>
      <c r="G116" s="28">
        <f t="shared" si="47"/>
        <v>9.4597257736568352E-3</v>
      </c>
      <c r="H116" s="23">
        <v>1E-3</v>
      </c>
      <c r="I116" s="23">
        <v>1E-3</v>
      </c>
      <c r="J116" s="72">
        <f t="shared" si="48"/>
        <v>0.99054027422634316</v>
      </c>
      <c r="K116" s="72">
        <f t="shared" si="49"/>
        <v>0.99054027422634316</v>
      </c>
      <c r="L116" s="28">
        <f t="shared" si="50"/>
        <v>-9.9153180603239743E-4</v>
      </c>
      <c r="M116" s="28">
        <f t="shared" si="51"/>
        <v>-9.9153180603239743E-4</v>
      </c>
      <c r="N116" s="23">
        <v>1E-3</v>
      </c>
      <c r="O116" s="23">
        <v>1E-3</v>
      </c>
      <c r="P116" s="72">
        <f t="shared" si="52"/>
        <v>0.99153180603237556</v>
      </c>
      <c r="Q116" s="72">
        <f t="shared" si="53"/>
        <v>0.99153180603237556</v>
      </c>
      <c r="R116" s="28">
        <f t="shared" si="54"/>
        <v>-9.9252433036267629E-4</v>
      </c>
      <c r="S116" s="28">
        <f t="shared" si="55"/>
        <v>-9.9252433036267629E-4</v>
      </c>
      <c r="T116" s="23">
        <v>1E-3</v>
      </c>
      <c r="U116" s="23">
        <v>1E-3</v>
      </c>
      <c r="V116" s="24">
        <f t="shared" si="56"/>
        <v>0.99252433036273824</v>
      </c>
      <c r="W116" s="24">
        <f t="shared" si="57"/>
        <v>0.99252433036273824</v>
      </c>
      <c r="X116" s="28">
        <f t="shared" si="58"/>
        <v>8.6630296427523401E-3</v>
      </c>
      <c r="Y116" s="28">
        <f t="shared" si="59"/>
        <v>8.6630296427523401E-3</v>
      </c>
      <c r="Z116" s="23">
        <v>2.5000000000000001E-3</v>
      </c>
      <c r="AA116" s="23">
        <v>2.5000000000000001E-3</v>
      </c>
      <c r="AB116" s="24">
        <f t="shared" si="78"/>
        <v>0.9838613007199859</v>
      </c>
      <c r="AC116" s="24">
        <f t="shared" si="79"/>
        <v>0.9838613007199859</v>
      </c>
      <c r="AD116" s="28">
        <f t="shared" si="60"/>
        <v>-2.4658177962906258E-3</v>
      </c>
      <c r="AE116" s="28">
        <f t="shared" si="61"/>
        <v>-2.4658177962906258E-3</v>
      </c>
      <c r="AF116" s="29">
        <v>2.5000000000000001E-3</v>
      </c>
      <c r="AG116" s="23">
        <v>2.5000000000000001E-3</v>
      </c>
      <c r="AH116" s="24">
        <f t="shared" si="62"/>
        <v>0.98632711851627652</v>
      </c>
      <c r="AI116" s="24">
        <f t="shared" si="63"/>
        <v>0.98632711851627652</v>
      </c>
      <c r="AJ116" s="28">
        <f t="shared" si="64"/>
        <v>-2.4719977907675661E-3</v>
      </c>
      <c r="AK116" s="28">
        <f t="shared" si="65"/>
        <v>-2.4719977907675661E-3</v>
      </c>
      <c r="AL116" s="29">
        <v>2.5000000000000001E-3</v>
      </c>
      <c r="AM116" s="24">
        <v>2.5000000000000001E-3</v>
      </c>
      <c r="AN116" s="24">
        <f t="shared" si="66"/>
        <v>0.98879911630704409</v>
      </c>
      <c r="AO116" s="24">
        <f t="shared" si="67"/>
        <v>0.98879911630704409</v>
      </c>
      <c r="AP116" s="28">
        <f t="shared" si="68"/>
        <v>-2.4781932739523782E-3</v>
      </c>
      <c r="AQ116" s="28">
        <f t="shared" si="69"/>
        <v>-2.4781932739523782E-3</v>
      </c>
      <c r="AR116" s="29">
        <v>2.5000000000000001E-3</v>
      </c>
      <c r="AS116" s="24">
        <v>2.5000000000000001E-3</v>
      </c>
      <c r="AT116" s="24">
        <f t="shared" si="70"/>
        <v>0.99127730958099647</v>
      </c>
      <c r="AU116" s="24">
        <f t="shared" si="71"/>
        <v>0.99127730958099647</v>
      </c>
      <c r="AV116" s="28">
        <f t="shared" si="72"/>
        <v>-2.4844042846641212E-3</v>
      </c>
      <c r="AW116" s="28">
        <f t="shared" si="73"/>
        <v>-2.4844042846641212E-3</v>
      </c>
      <c r="AX116" s="29">
        <v>2.5000000000000001E-3</v>
      </c>
      <c r="AY116" s="24">
        <v>2.5000000000000001E-3</v>
      </c>
      <c r="AZ116" s="24">
        <f t="shared" si="42"/>
        <v>0.99376171386566059</v>
      </c>
      <c r="BA116" s="24">
        <f t="shared" si="43"/>
        <v>0.99376171386566059</v>
      </c>
      <c r="BB116" s="28">
        <f t="shared" si="74"/>
        <v>-2.4906308618186657E-3</v>
      </c>
      <c r="BC116" s="28">
        <f t="shared" si="75"/>
        <v>-2.4906308618186657E-3</v>
      </c>
      <c r="BD116" s="29">
        <v>2.5000000000000001E-3</v>
      </c>
      <c r="BE116" s="24">
        <v>2.5000000000000001E-3</v>
      </c>
      <c r="BF116" s="24">
        <f t="shared" si="76"/>
        <v>0.99625234472747926</v>
      </c>
      <c r="BG116" s="25">
        <f t="shared" si="77"/>
        <v>0.99625234472747926</v>
      </c>
    </row>
    <row r="117" spans="1:59" x14ac:dyDescent="0.4">
      <c r="A117" s="20">
        <v>112</v>
      </c>
      <c r="B117" s="134">
        <f>'HMI - 2025 Scale'!B120</f>
        <v>0</v>
      </c>
      <c r="C117" s="134">
        <f>'HMI - 2025 Scale'!C120</f>
        <v>0</v>
      </c>
      <c r="D117" s="72">
        <f t="shared" si="44"/>
        <v>1</v>
      </c>
      <c r="E117" s="72">
        <f t="shared" si="45"/>
        <v>1</v>
      </c>
      <c r="F117" s="28">
        <f t="shared" si="46"/>
        <v>9.4597257736568352E-3</v>
      </c>
      <c r="G117" s="28">
        <f t="shared" si="47"/>
        <v>9.4597257736568352E-3</v>
      </c>
      <c r="H117" s="23">
        <v>1E-3</v>
      </c>
      <c r="I117" s="23">
        <v>1E-3</v>
      </c>
      <c r="J117" s="72">
        <f t="shared" si="48"/>
        <v>0.99054027422634316</v>
      </c>
      <c r="K117" s="72">
        <f t="shared" si="49"/>
        <v>0.99054027422634316</v>
      </c>
      <c r="L117" s="28">
        <f t="shared" si="50"/>
        <v>-9.9153180603239743E-4</v>
      </c>
      <c r="M117" s="28">
        <f t="shared" si="51"/>
        <v>-9.9153180603239743E-4</v>
      </c>
      <c r="N117" s="23">
        <v>1E-3</v>
      </c>
      <c r="O117" s="23">
        <v>1E-3</v>
      </c>
      <c r="P117" s="72">
        <f t="shared" si="52"/>
        <v>0.99153180603237556</v>
      </c>
      <c r="Q117" s="72">
        <f t="shared" si="53"/>
        <v>0.99153180603237556</v>
      </c>
      <c r="R117" s="28">
        <f t="shared" si="54"/>
        <v>-9.9252433036267629E-4</v>
      </c>
      <c r="S117" s="28">
        <f t="shared" si="55"/>
        <v>-9.9252433036267629E-4</v>
      </c>
      <c r="T117" s="23">
        <v>1E-3</v>
      </c>
      <c r="U117" s="23">
        <v>1E-3</v>
      </c>
      <c r="V117" s="24">
        <f t="shared" si="56"/>
        <v>0.99252433036273824</v>
      </c>
      <c r="W117" s="24">
        <f t="shared" si="57"/>
        <v>0.99252433036273824</v>
      </c>
      <c r="X117" s="28">
        <f t="shared" si="58"/>
        <v>8.6630296427523401E-3</v>
      </c>
      <c r="Y117" s="28">
        <f t="shared" si="59"/>
        <v>8.6630296427523401E-3</v>
      </c>
      <c r="Z117" s="23">
        <v>2.5000000000000001E-3</v>
      </c>
      <c r="AA117" s="23">
        <v>2.5000000000000001E-3</v>
      </c>
      <c r="AB117" s="24">
        <f t="shared" si="78"/>
        <v>0.9838613007199859</v>
      </c>
      <c r="AC117" s="24">
        <f t="shared" si="79"/>
        <v>0.9838613007199859</v>
      </c>
      <c r="AD117" s="28">
        <f t="shared" si="60"/>
        <v>-2.4658177962906258E-3</v>
      </c>
      <c r="AE117" s="28">
        <f t="shared" si="61"/>
        <v>-2.4658177962906258E-3</v>
      </c>
      <c r="AF117" s="29">
        <v>2.5000000000000001E-3</v>
      </c>
      <c r="AG117" s="23">
        <v>2.5000000000000001E-3</v>
      </c>
      <c r="AH117" s="24">
        <f t="shared" si="62"/>
        <v>0.98632711851627652</v>
      </c>
      <c r="AI117" s="24">
        <f t="shared" si="63"/>
        <v>0.98632711851627652</v>
      </c>
      <c r="AJ117" s="28">
        <f t="shared" si="64"/>
        <v>-2.4719977907675661E-3</v>
      </c>
      <c r="AK117" s="28">
        <f t="shared" si="65"/>
        <v>-2.4719977907675661E-3</v>
      </c>
      <c r="AL117" s="29">
        <v>2.5000000000000001E-3</v>
      </c>
      <c r="AM117" s="24">
        <v>2.5000000000000001E-3</v>
      </c>
      <c r="AN117" s="24">
        <f t="shared" si="66"/>
        <v>0.98879911630704409</v>
      </c>
      <c r="AO117" s="24">
        <f t="shared" si="67"/>
        <v>0.98879911630704409</v>
      </c>
      <c r="AP117" s="28">
        <f t="shared" si="68"/>
        <v>-2.4781932739523782E-3</v>
      </c>
      <c r="AQ117" s="28">
        <f t="shared" si="69"/>
        <v>-2.4781932739523782E-3</v>
      </c>
      <c r="AR117" s="29">
        <v>2.5000000000000001E-3</v>
      </c>
      <c r="AS117" s="24">
        <v>2.5000000000000001E-3</v>
      </c>
      <c r="AT117" s="24">
        <f t="shared" si="70"/>
        <v>0.99127730958099647</v>
      </c>
      <c r="AU117" s="24">
        <f t="shared" si="71"/>
        <v>0.99127730958099647</v>
      </c>
      <c r="AV117" s="28">
        <f t="shared" si="72"/>
        <v>-2.4844042846641212E-3</v>
      </c>
      <c r="AW117" s="28">
        <f t="shared" si="73"/>
        <v>-2.4844042846641212E-3</v>
      </c>
      <c r="AX117" s="29">
        <v>2.5000000000000001E-3</v>
      </c>
      <c r="AY117" s="24">
        <v>2.5000000000000001E-3</v>
      </c>
      <c r="AZ117" s="24">
        <f t="shared" si="42"/>
        <v>0.99376171386566059</v>
      </c>
      <c r="BA117" s="24">
        <f t="shared" si="43"/>
        <v>0.99376171386566059</v>
      </c>
      <c r="BB117" s="28">
        <f t="shared" si="74"/>
        <v>-2.4906308618186657E-3</v>
      </c>
      <c r="BC117" s="28">
        <f t="shared" si="75"/>
        <v>-2.4906308618186657E-3</v>
      </c>
      <c r="BD117" s="29">
        <v>2.5000000000000001E-3</v>
      </c>
      <c r="BE117" s="24">
        <v>2.5000000000000001E-3</v>
      </c>
      <c r="BF117" s="24">
        <f t="shared" si="76"/>
        <v>0.99625234472747926</v>
      </c>
      <c r="BG117" s="25">
        <f t="shared" si="77"/>
        <v>0.99625234472747926</v>
      </c>
    </row>
    <row r="118" spans="1:59" x14ac:dyDescent="0.4">
      <c r="A118" s="20">
        <v>113</v>
      </c>
      <c r="B118" s="134">
        <f>'HMI - 2025 Scale'!B121</f>
        <v>0</v>
      </c>
      <c r="C118" s="134">
        <f>'HMI - 2025 Scale'!C121</f>
        <v>0</v>
      </c>
      <c r="D118" s="72">
        <f t="shared" si="44"/>
        <v>1</v>
      </c>
      <c r="E118" s="72">
        <f t="shared" si="45"/>
        <v>1</v>
      </c>
      <c r="F118" s="28">
        <f t="shared" si="46"/>
        <v>9.4597257736568352E-3</v>
      </c>
      <c r="G118" s="28">
        <f t="shared" si="47"/>
        <v>9.4597257736568352E-3</v>
      </c>
      <c r="H118" s="23">
        <v>1E-3</v>
      </c>
      <c r="I118" s="23">
        <v>1E-3</v>
      </c>
      <c r="J118" s="72">
        <f t="shared" si="48"/>
        <v>0.99054027422634316</v>
      </c>
      <c r="K118" s="72">
        <f t="shared" si="49"/>
        <v>0.99054027422634316</v>
      </c>
      <c r="L118" s="28">
        <f t="shared" si="50"/>
        <v>-9.9153180603239743E-4</v>
      </c>
      <c r="M118" s="28">
        <f t="shared" si="51"/>
        <v>-9.9153180603239743E-4</v>
      </c>
      <c r="N118" s="23">
        <v>1E-3</v>
      </c>
      <c r="O118" s="23">
        <v>1E-3</v>
      </c>
      <c r="P118" s="72">
        <f t="shared" si="52"/>
        <v>0.99153180603237556</v>
      </c>
      <c r="Q118" s="72">
        <f t="shared" si="53"/>
        <v>0.99153180603237556</v>
      </c>
      <c r="R118" s="28">
        <f t="shared" si="54"/>
        <v>-9.9252433036267629E-4</v>
      </c>
      <c r="S118" s="28">
        <f t="shared" si="55"/>
        <v>-9.9252433036267629E-4</v>
      </c>
      <c r="T118" s="23">
        <v>1E-3</v>
      </c>
      <c r="U118" s="23">
        <v>1E-3</v>
      </c>
      <c r="V118" s="24">
        <f t="shared" si="56"/>
        <v>0.99252433036273824</v>
      </c>
      <c r="W118" s="24">
        <f t="shared" si="57"/>
        <v>0.99252433036273824</v>
      </c>
      <c r="X118" s="28">
        <f t="shared" si="58"/>
        <v>8.6630296427523401E-3</v>
      </c>
      <c r="Y118" s="28">
        <f t="shared" si="59"/>
        <v>8.6630296427523401E-3</v>
      </c>
      <c r="Z118" s="23">
        <v>2.5000000000000001E-3</v>
      </c>
      <c r="AA118" s="23">
        <v>2.5000000000000001E-3</v>
      </c>
      <c r="AB118" s="24">
        <f t="shared" si="78"/>
        <v>0.9838613007199859</v>
      </c>
      <c r="AC118" s="24">
        <f t="shared" si="79"/>
        <v>0.9838613007199859</v>
      </c>
      <c r="AD118" s="28">
        <f t="shared" si="60"/>
        <v>-2.4658177962906258E-3</v>
      </c>
      <c r="AE118" s="28">
        <f t="shared" si="61"/>
        <v>-2.4658177962906258E-3</v>
      </c>
      <c r="AF118" s="29">
        <v>2.5000000000000001E-3</v>
      </c>
      <c r="AG118" s="23">
        <v>2.5000000000000001E-3</v>
      </c>
      <c r="AH118" s="24">
        <f t="shared" si="62"/>
        <v>0.98632711851627652</v>
      </c>
      <c r="AI118" s="24">
        <f t="shared" si="63"/>
        <v>0.98632711851627652</v>
      </c>
      <c r="AJ118" s="28">
        <f t="shared" si="64"/>
        <v>-2.4719977907675661E-3</v>
      </c>
      <c r="AK118" s="28">
        <f t="shared" si="65"/>
        <v>-2.4719977907675661E-3</v>
      </c>
      <c r="AL118" s="29">
        <v>2.5000000000000001E-3</v>
      </c>
      <c r="AM118" s="24">
        <v>2.5000000000000001E-3</v>
      </c>
      <c r="AN118" s="24">
        <f t="shared" si="66"/>
        <v>0.98879911630704409</v>
      </c>
      <c r="AO118" s="24">
        <f t="shared" si="67"/>
        <v>0.98879911630704409</v>
      </c>
      <c r="AP118" s="28">
        <f t="shared" si="68"/>
        <v>-2.4781932739523782E-3</v>
      </c>
      <c r="AQ118" s="28">
        <f t="shared" si="69"/>
        <v>-2.4781932739523782E-3</v>
      </c>
      <c r="AR118" s="29">
        <v>2.5000000000000001E-3</v>
      </c>
      <c r="AS118" s="24">
        <v>2.5000000000000001E-3</v>
      </c>
      <c r="AT118" s="24">
        <f t="shared" si="70"/>
        <v>0.99127730958099647</v>
      </c>
      <c r="AU118" s="24">
        <f t="shared" si="71"/>
        <v>0.99127730958099647</v>
      </c>
      <c r="AV118" s="28">
        <f t="shared" si="72"/>
        <v>-2.4844042846641212E-3</v>
      </c>
      <c r="AW118" s="28">
        <f t="shared" si="73"/>
        <v>-2.4844042846641212E-3</v>
      </c>
      <c r="AX118" s="29">
        <v>2.5000000000000001E-3</v>
      </c>
      <c r="AY118" s="24">
        <v>2.5000000000000001E-3</v>
      </c>
      <c r="AZ118" s="24">
        <f t="shared" si="42"/>
        <v>0.99376171386566059</v>
      </c>
      <c r="BA118" s="24">
        <f t="shared" si="43"/>
        <v>0.99376171386566059</v>
      </c>
      <c r="BB118" s="28">
        <f t="shared" si="74"/>
        <v>-2.4906308618186657E-3</v>
      </c>
      <c r="BC118" s="28">
        <f t="shared" si="75"/>
        <v>-2.4906308618186657E-3</v>
      </c>
      <c r="BD118" s="29">
        <v>2.5000000000000001E-3</v>
      </c>
      <c r="BE118" s="24">
        <v>2.5000000000000001E-3</v>
      </c>
      <c r="BF118" s="24">
        <f t="shared" si="76"/>
        <v>0.99625234472747926</v>
      </c>
      <c r="BG118" s="25">
        <f t="shared" si="77"/>
        <v>0.99625234472747926</v>
      </c>
    </row>
    <row r="119" spans="1:59" x14ac:dyDescent="0.4">
      <c r="A119" s="20">
        <v>114</v>
      </c>
      <c r="B119" s="134">
        <f>'HMI - 2025 Scale'!B122</f>
        <v>0</v>
      </c>
      <c r="C119" s="134">
        <f>'HMI - 2025 Scale'!C122</f>
        <v>0</v>
      </c>
      <c r="D119" s="72">
        <f t="shared" si="44"/>
        <v>1</v>
      </c>
      <c r="E119" s="72">
        <f t="shared" si="45"/>
        <v>1</v>
      </c>
      <c r="F119" s="28">
        <f t="shared" si="46"/>
        <v>9.4597257736568352E-3</v>
      </c>
      <c r="G119" s="28">
        <f t="shared" si="47"/>
        <v>9.4597257736568352E-3</v>
      </c>
      <c r="H119" s="23">
        <v>1E-3</v>
      </c>
      <c r="I119" s="23">
        <v>1E-3</v>
      </c>
      <c r="J119" s="72">
        <f t="shared" si="48"/>
        <v>0.99054027422634316</v>
      </c>
      <c r="K119" s="72">
        <f t="shared" si="49"/>
        <v>0.99054027422634316</v>
      </c>
      <c r="L119" s="28">
        <f t="shared" si="50"/>
        <v>-9.9153180603239743E-4</v>
      </c>
      <c r="M119" s="28">
        <f t="shared" si="51"/>
        <v>-9.9153180603239743E-4</v>
      </c>
      <c r="N119" s="23">
        <v>1E-3</v>
      </c>
      <c r="O119" s="23">
        <v>1E-3</v>
      </c>
      <c r="P119" s="72">
        <f t="shared" si="52"/>
        <v>0.99153180603237556</v>
      </c>
      <c r="Q119" s="72">
        <f t="shared" si="53"/>
        <v>0.99153180603237556</v>
      </c>
      <c r="R119" s="28">
        <f t="shared" si="54"/>
        <v>-9.9252433036267629E-4</v>
      </c>
      <c r="S119" s="28">
        <f t="shared" si="55"/>
        <v>-9.9252433036267629E-4</v>
      </c>
      <c r="T119" s="23">
        <v>1E-3</v>
      </c>
      <c r="U119" s="23">
        <v>1E-3</v>
      </c>
      <c r="V119" s="24">
        <f t="shared" si="56"/>
        <v>0.99252433036273824</v>
      </c>
      <c r="W119" s="24">
        <f t="shared" si="57"/>
        <v>0.99252433036273824</v>
      </c>
      <c r="X119" s="28">
        <f t="shared" si="58"/>
        <v>8.6630296427523401E-3</v>
      </c>
      <c r="Y119" s="28">
        <f t="shared" si="59"/>
        <v>8.6630296427523401E-3</v>
      </c>
      <c r="Z119" s="23">
        <v>2.5000000000000001E-3</v>
      </c>
      <c r="AA119" s="23">
        <v>2.5000000000000001E-3</v>
      </c>
      <c r="AB119" s="24">
        <f t="shared" si="78"/>
        <v>0.9838613007199859</v>
      </c>
      <c r="AC119" s="24">
        <f t="shared" si="79"/>
        <v>0.9838613007199859</v>
      </c>
      <c r="AD119" s="28">
        <f t="shared" si="60"/>
        <v>-2.4658177962906258E-3</v>
      </c>
      <c r="AE119" s="28">
        <f t="shared" si="61"/>
        <v>-2.4658177962906258E-3</v>
      </c>
      <c r="AF119" s="29">
        <v>2.5000000000000001E-3</v>
      </c>
      <c r="AG119" s="23">
        <v>2.5000000000000001E-3</v>
      </c>
      <c r="AH119" s="24">
        <f t="shared" si="62"/>
        <v>0.98632711851627652</v>
      </c>
      <c r="AI119" s="24">
        <f t="shared" si="63"/>
        <v>0.98632711851627652</v>
      </c>
      <c r="AJ119" s="28">
        <f t="shared" si="64"/>
        <v>-2.4719977907675661E-3</v>
      </c>
      <c r="AK119" s="28">
        <f t="shared" si="65"/>
        <v>-2.4719977907675661E-3</v>
      </c>
      <c r="AL119" s="29">
        <v>2.5000000000000001E-3</v>
      </c>
      <c r="AM119" s="24">
        <v>2.5000000000000001E-3</v>
      </c>
      <c r="AN119" s="24">
        <f t="shared" si="66"/>
        <v>0.98879911630704409</v>
      </c>
      <c r="AO119" s="24">
        <f t="shared" si="67"/>
        <v>0.98879911630704409</v>
      </c>
      <c r="AP119" s="28">
        <f t="shared" si="68"/>
        <v>-2.4781932739523782E-3</v>
      </c>
      <c r="AQ119" s="28">
        <f t="shared" si="69"/>
        <v>-2.4781932739523782E-3</v>
      </c>
      <c r="AR119" s="29">
        <v>2.5000000000000001E-3</v>
      </c>
      <c r="AS119" s="24">
        <v>2.5000000000000001E-3</v>
      </c>
      <c r="AT119" s="24">
        <f t="shared" si="70"/>
        <v>0.99127730958099647</v>
      </c>
      <c r="AU119" s="24">
        <f t="shared" si="71"/>
        <v>0.99127730958099647</v>
      </c>
      <c r="AV119" s="28">
        <f t="shared" si="72"/>
        <v>-2.4844042846641212E-3</v>
      </c>
      <c r="AW119" s="28">
        <f t="shared" si="73"/>
        <v>-2.4844042846641212E-3</v>
      </c>
      <c r="AX119" s="29">
        <v>2.5000000000000001E-3</v>
      </c>
      <c r="AY119" s="24">
        <v>2.5000000000000001E-3</v>
      </c>
      <c r="AZ119" s="24">
        <f t="shared" si="42"/>
        <v>0.99376171386566059</v>
      </c>
      <c r="BA119" s="24">
        <f t="shared" si="43"/>
        <v>0.99376171386566059</v>
      </c>
      <c r="BB119" s="28">
        <f t="shared" si="74"/>
        <v>-2.4906308618186657E-3</v>
      </c>
      <c r="BC119" s="28">
        <f t="shared" si="75"/>
        <v>-2.4906308618186657E-3</v>
      </c>
      <c r="BD119" s="29">
        <v>2.5000000000000001E-3</v>
      </c>
      <c r="BE119" s="24">
        <v>2.5000000000000001E-3</v>
      </c>
      <c r="BF119" s="24">
        <f t="shared" si="76"/>
        <v>0.99625234472747926</v>
      </c>
      <c r="BG119" s="25">
        <f t="shared" si="77"/>
        <v>0.99625234472747926</v>
      </c>
    </row>
    <row r="120" spans="1:59" x14ac:dyDescent="0.4">
      <c r="A120" s="20">
        <v>115</v>
      </c>
      <c r="B120" s="134">
        <f>'HMI - 2025 Scale'!B123</f>
        <v>0</v>
      </c>
      <c r="C120" s="134">
        <f>'HMI - 2025 Scale'!C123</f>
        <v>0</v>
      </c>
      <c r="D120" s="72">
        <f t="shared" si="44"/>
        <v>1</v>
      </c>
      <c r="E120" s="72">
        <f t="shared" si="45"/>
        <v>1</v>
      </c>
      <c r="F120" s="28">
        <f t="shared" si="46"/>
        <v>9.4597257736568352E-3</v>
      </c>
      <c r="G120" s="28">
        <f t="shared" si="47"/>
        <v>9.4597257736568352E-3</v>
      </c>
      <c r="H120" s="23">
        <v>1E-3</v>
      </c>
      <c r="I120" s="23">
        <v>1E-3</v>
      </c>
      <c r="J120" s="72">
        <f t="shared" si="48"/>
        <v>0.99054027422634316</v>
      </c>
      <c r="K120" s="72">
        <f t="shared" si="49"/>
        <v>0.99054027422634316</v>
      </c>
      <c r="L120" s="28">
        <f t="shared" si="50"/>
        <v>-9.9153180603239743E-4</v>
      </c>
      <c r="M120" s="28">
        <f t="shared" si="51"/>
        <v>-9.9153180603239743E-4</v>
      </c>
      <c r="N120" s="23">
        <v>1E-3</v>
      </c>
      <c r="O120" s="23">
        <v>1E-3</v>
      </c>
      <c r="P120" s="72">
        <f t="shared" si="52"/>
        <v>0.99153180603237556</v>
      </c>
      <c r="Q120" s="72">
        <f t="shared" si="53"/>
        <v>0.99153180603237556</v>
      </c>
      <c r="R120" s="28">
        <f t="shared" si="54"/>
        <v>-9.9252433036267629E-4</v>
      </c>
      <c r="S120" s="28">
        <f t="shared" si="55"/>
        <v>-9.9252433036267629E-4</v>
      </c>
      <c r="T120" s="23">
        <v>1E-3</v>
      </c>
      <c r="U120" s="23">
        <v>1E-3</v>
      </c>
      <c r="V120" s="24">
        <f t="shared" si="56"/>
        <v>0.99252433036273824</v>
      </c>
      <c r="W120" s="24">
        <f t="shared" si="57"/>
        <v>0.99252433036273824</v>
      </c>
      <c r="X120" s="28">
        <f t="shared" si="58"/>
        <v>8.6630296427523401E-3</v>
      </c>
      <c r="Y120" s="28">
        <f t="shared" si="59"/>
        <v>8.6630296427523401E-3</v>
      </c>
      <c r="Z120" s="23">
        <v>2.5000000000000001E-3</v>
      </c>
      <c r="AA120" s="23">
        <v>2.5000000000000001E-3</v>
      </c>
      <c r="AB120" s="24">
        <f t="shared" si="78"/>
        <v>0.9838613007199859</v>
      </c>
      <c r="AC120" s="24">
        <f t="shared" si="79"/>
        <v>0.9838613007199859</v>
      </c>
      <c r="AD120" s="28">
        <f t="shared" si="60"/>
        <v>-2.4658177962906258E-3</v>
      </c>
      <c r="AE120" s="28">
        <f t="shared" si="61"/>
        <v>-2.4658177962906258E-3</v>
      </c>
      <c r="AF120" s="29">
        <v>2.5000000000000001E-3</v>
      </c>
      <c r="AG120" s="23">
        <v>2.5000000000000001E-3</v>
      </c>
      <c r="AH120" s="24">
        <f t="shared" si="62"/>
        <v>0.98632711851627652</v>
      </c>
      <c r="AI120" s="24">
        <f t="shared" si="63"/>
        <v>0.98632711851627652</v>
      </c>
      <c r="AJ120" s="28">
        <f t="shared" si="64"/>
        <v>-2.4719977907675661E-3</v>
      </c>
      <c r="AK120" s="28">
        <f t="shared" si="65"/>
        <v>-2.4719977907675661E-3</v>
      </c>
      <c r="AL120" s="29">
        <v>2.5000000000000001E-3</v>
      </c>
      <c r="AM120" s="24">
        <v>2.5000000000000001E-3</v>
      </c>
      <c r="AN120" s="24">
        <f t="shared" si="66"/>
        <v>0.98879911630704409</v>
      </c>
      <c r="AO120" s="24">
        <f t="shared" si="67"/>
        <v>0.98879911630704409</v>
      </c>
      <c r="AP120" s="28">
        <f t="shared" si="68"/>
        <v>-2.4781932739523782E-3</v>
      </c>
      <c r="AQ120" s="28">
        <f t="shared" si="69"/>
        <v>-2.4781932739523782E-3</v>
      </c>
      <c r="AR120" s="29">
        <v>2.5000000000000001E-3</v>
      </c>
      <c r="AS120" s="24">
        <v>2.5000000000000001E-3</v>
      </c>
      <c r="AT120" s="24">
        <f t="shared" si="70"/>
        <v>0.99127730958099647</v>
      </c>
      <c r="AU120" s="24">
        <f t="shared" si="71"/>
        <v>0.99127730958099647</v>
      </c>
      <c r="AV120" s="28">
        <f t="shared" si="72"/>
        <v>-2.4844042846641212E-3</v>
      </c>
      <c r="AW120" s="28">
        <f t="shared" si="73"/>
        <v>-2.4844042846641212E-3</v>
      </c>
      <c r="AX120" s="29">
        <v>2.5000000000000001E-3</v>
      </c>
      <c r="AY120" s="24">
        <v>2.5000000000000001E-3</v>
      </c>
      <c r="AZ120" s="24">
        <f t="shared" si="42"/>
        <v>0.99376171386566059</v>
      </c>
      <c r="BA120" s="24">
        <f t="shared" si="43"/>
        <v>0.99376171386566059</v>
      </c>
      <c r="BB120" s="28">
        <f t="shared" si="74"/>
        <v>-2.4906308618186657E-3</v>
      </c>
      <c r="BC120" s="28">
        <f t="shared" si="75"/>
        <v>-2.4906308618186657E-3</v>
      </c>
      <c r="BD120" s="29">
        <v>2.5000000000000001E-3</v>
      </c>
      <c r="BE120" s="24">
        <v>2.5000000000000001E-3</v>
      </c>
      <c r="BF120" s="24">
        <f t="shared" si="76"/>
        <v>0.99625234472747926</v>
      </c>
      <c r="BG120" s="25">
        <f t="shared" si="77"/>
        <v>0.99625234472747926</v>
      </c>
    </row>
    <row r="121" spans="1:59" x14ac:dyDescent="0.4">
      <c r="A121" s="20">
        <v>116</v>
      </c>
      <c r="B121" s="134">
        <f>'HMI - 2025 Scale'!B124</f>
        <v>0</v>
      </c>
      <c r="C121" s="134">
        <f>'HMI - 2025 Scale'!C124</f>
        <v>0</v>
      </c>
      <c r="D121" s="72">
        <f t="shared" si="44"/>
        <v>1</v>
      </c>
      <c r="E121" s="72">
        <f t="shared" si="45"/>
        <v>1</v>
      </c>
      <c r="F121" s="28">
        <f t="shared" si="46"/>
        <v>9.4597257736568352E-3</v>
      </c>
      <c r="G121" s="28">
        <f t="shared" si="47"/>
        <v>9.4597257736568352E-3</v>
      </c>
      <c r="H121" s="23">
        <v>1E-3</v>
      </c>
      <c r="I121" s="23">
        <v>1E-3</v>
      </c>
      <c r="J121" s="72">
        <f t="shared" si="48"/>
        <v>0.99054027422634316</v>
      </c>
      <c r="K121" s="72">
        <f t="shared" si="49"/>
        <v>0.99054027422634316</v>
      </c>
      <c r="L121" s="28">
        <f t="shared" si="50"/>
        <v>-9.9153180603239743E-4</v>
      </c>
      <c r="M121" s="28">
        <f t="shared" si="51"/>
        <v>-9.9153180603239743E-4</v>
      </c>
      <c r="N121" s="23">
        <v>1E-3</v>
      </c>
      <c r="O121" s="23">
        <v>1E-3</v>
      </c>
      <c r="P121" s="72">
        <f t="shared" si="52"/>
        <v>0.99153180603237556</v>
      </c>
      <c r="Q121" s="72">
        <f t="shared" si="53"/>
        <v>0.99153180603237556</v>
      </c>
      <c r="R121" s="28">
        <f t="shared" si="54"/>
        <v>-9.9252433036267629E-4</v>
      </c>
      <c r="S121" s="28">
        <f t="shared" si="55"/>
        <v>-9.9252433036267629E-4</v>
      </c>
      <c r="T121" s="23">
        <v>1E-3</v>
      </c>
      <c r="U121" s="23">
        <v>1E-3</v>
      </c>
      <c r="V121" s="24">
        <f t="shared" si="56"/>
        <v>0.99252433036273824</v>
      </c>
      <c r="W121" s="24">
        <f t="shared" si="57"/>
        <v>0.99252433036273824</v>
      </c>
      <c r="X121" s="28">
        <f t="shared" si="58"/>
        <v>8.6630296427523401E-3</v>
      </c>
      <c r="Y121" s="28">
        <f t="shared" si="59"/>
        <v>8.6630296427523401E-3</v>
      </c>
      <c r="Z121" s="23">
        <v>2.5000000000000001E-3</v>
      </c>
      <c r="AA121" s="23">
        <v>2.5000000000000001E-3</v>
      </c>
      <c r="AB121" s="24">
        <f t="shared" si="78"/>
        <v>0.9838613007199859</v>
      </c>
      <c r="AC121" s="24">
        <f t="shared" si="79"/>
        <v>0.9838613007199859</v>
      </c>
      <c r="AD121" s="28">
        <f t="shared" si="60"/>
        <v>-2.4658177962906258E-3</v>
      </c>
      <c r="AE121" s="28">
        <f t="shared" si="61"/>
        <v>-2.4658177962906258E-3</v>
      </c>
      <c r="AF121" s="29">
        <v>2.5000000000000001E-3</v>
      </c>
      <c r="AG121" s="23">
        <v>2.5000000000000001E-3</v>
      </c>
      <c r="AH121" s="24">
        <f t="shared" si="62"/>
        <v>0.98632711851627652</v>
      </c>
      <c r="AI121" s="24">
        <f t="shared" si="63"/>
        <v>0.98632711851627652</v>
      </c>
      <c r="AJ121" s="28">
        <f t="shared" si="64"/>
        <v>-2.4719977907675661E-3</v>
      </c>
      <c r="AK121" s="28">
        <f t="shared" si="65"/>
        <v>-2.4719977907675661E-3</v>
      </c>
      <c r="AL121" s="29">
        <v>2.5000000000000001E-3</v>
      </c>
      <c r="AM121" s="24">
        <v>2.5000000000000001E-3</v>
      </c>
      <c r="AN121" s="24">
        <f t="shared" si="66"/>
        <v>0.98879911630704409</v>
      </c>
      <c r="AO121" s="24">
        <f t="shared" si="67"/>
        <v>0.98879911630704409</v>
      </c>
      <c r="AP121" s="28">
        <f t="shared" si="68"/>
        <v>-2.4781932739523782E-3</v>
      </c>
      <c r="AQ121" s="28">
        <f t="shared" si="69"/>
        <v>-2.4781932739523782E-3</v>
      </c>
      <c r="AR121" s="29">
        <v>2.5000000000000001E-3</v>
      </c>
      <c r="AS121" s="24">
        <v>2.5000000000000001E-3</v>
      </c>
      <c r="AT121" s="24">
        <f t="shared" si="70"/>
        <v>0.99127730958099647</v>
      </c>
      <c r="AU121" s="24">
        <f t="shared" si="71"/>
        <v>0.99127730958099647</v>
      </c>
      <c r="AV121" s="28">
        <f t="shared" si="72"/>
        <v>-2.4844042846641212E-3</v>
      </c>
      <c r="AW121" s="28">
        <f t="shared" si="73"/>
        <v>-2.4844042846641212E-3</v>
      </c>
      <c r="AX121" s="29">
        <v>2.5000000000000001E-3</v>
      </c>
      <c r="AY121" s="24">
        <v>2.5000000000000001E-3</v>
      </c>
      <c r="AZ121" s="24">
        <f t="shared" si="42"/>
        <v>0.99376171386566059</v>
      </c>
      <c r="BA121" s="24">
        <f t="shared" si="43"/>
        <v>0.99376171386566059</v>
      </c>
      <c r="BB121" s="28">
        <f t="shared" si="74"/>
        <v>-2.4906308618186657E-3</v>
      </c>
      <c r="BC121" s="28">
        <f t="shared" si="75"/>
        <v>-2.4906308618186657E-3</v>
      </c>
      <c r="BD121" s="29">
        <v>2.5000000000000001E-3</v>
      </c>
      <c r="BE121" s="24">
        <v>2.5000000000000001E-3</v>
      </c>
      <c r="BF121" s="24">
        <f t="shared" si="76"/>
        <v>0.99625234472747926</v>
      </c>
      <c r="BG121" s="25">
        <f t="shared" si="77"/>
        <v>0.99625234472747926</v>
      </c>
    </row>
    <row r="122" spans="1:59" x14ac:dyDescent="0.4">
      <c r="A122" s="20">
        <v>117</v>
      </c>
      <c r="B122" s="134">
        <f>'HMI - 2025 Scale'!B125</f>
        <v>0</v>
      </c>
      <c r="C122" s="134">
        <f>'HMI - 2025 Scale'!C125</f>
        <v>0</v>
      </c>
      <c r="D122" s="72">
        <f t="shared" si="44"/>
        <v>1</v>
      </c>
      <c r="E122" s="72">
        <f t="shared" si="45"/>
        <v>1</v>
      </c>
      <c r="F122" s="28">
        <f t="shared" si="46"/>
        <v>9.4597257736568352E-3</v>
      </c>
      <c r="G122" s="28">
        <f t="shared" si="47"/>
        <v>9.4597257736568352E-3</v>
      </c>
      <c r="H122" s="23">
        <v>1E-3</v>
      </c>
      <c r="I122" s="23">
        <v>1E-3</v>
      </c>
      <c r="J122" s="72">
        <f t="shared" si="48"/>
        <v>0.99054027422634316</v>
      </c>
      <c r="K122" s="72">
        <f t="shared" si="49"/>
        <v>0.99054027422634316</v>
      </c>
      <c r="L122" s="28">
        <f t="shared" si="50"/>
        <v>-9.9153180603239743E-4</v>
      </c>
      <c r="M122" s="28">
        <f t="shared" si="51"/>
        <v>-9.9153180603239743E-4</v>
      </c>
      <c r="N122" s="23">
        <v>1E-3</v>
      </c>
      <c r="O122" s="23">
        <v>1E-3</v>
      </c>
      <c r="P122" s="72">
        <f t="shared" si="52"/>
        <v>0.99153180603237556</v>
      </c>
      <c r="Q122" s="72">
        <f t="shared" si="53"/>
        <v>0.99153180603237556</v>
      </c>
      <c r="R122" s="28">
        <f t="shared" si="54"/>
        <v>-9.9252433036267629E-4</v>
      </c>
      <c r="S122" s="28">
        <f t="shared" si="55"/>
        <v>-9.9252433036267629E-4</v>
      </c>
      <c r="T122" s="23">
        <v>1E-3</v>
      </c>
      <c r="U122" s="23">
        <v>1E-3</v>
      </c>
      <c r="V122" s="24">
        <f t="shared" si="56"/>
        <v>0.99252433036273824</v>
      </c>
      <c r="W122" s="24">
        <f t="shared" si="57"/>
        <v>0.99252433036273824</v>
      </c>
      <c r="X122" s="28">
        <f t="shared" si="58"/>
        <v>8.6630296427523401E-3</v>
      </c>
      <c r="Y122" s="28">
        <f t="shared" si="59"/>
        <v>8.6630296427523401E-3</v>
      </c>
      <c r="Z122" s="23">
        <v>2.5000000000000001E-3</v>
      </c>
      <c r="AA122" s="23">
        <v>2.5000000000000001E-3</v>
      </c>
      <c r="AB122" s="24">
        <f t="shared" si="78"/>
        <v>0.9838613007199859</v>
      </c>
      <c r="AC122" s="24">
        <f t="shared" si="79"/>
        <v>0.9838613007199859</v>
      </c>
      <c r="AD122" s="28">
        <f t="shared" si="60"/>
        <v>-2.4658177962906258E-3</v>
      </c>
      <c r="AE122" s="28">
        <f t="shared" si="61"/>
        <v>-2.4658177962906258E-3</v>
      </c>
      <c r="AF122" s="29">
        <v>2.5000000000000001E-3</v>
      </c>
      <c r="AG122" s="23">
        <v>2.5000000000000001E-3</v>
      </c>
      <c r="AH122" s="24">
        <f t="shared" si="62"/>
        <v>0.98632711851627652</v>
      </c>
      <c r="AI122" s="24">
        <f t="shared" si="63"/>
        <v>0.98632711851627652</v>
      </c>
      <c r="AJ122" s="28">
        <f t="shared" si="64"/>
        <v>-2.4719977907675661E-3</v>
      </c>
      <c r="AK122" s="28">
        <f t="shared" si="65"/>
        <v>-2.4719977907675661E-3</v>
      </c>
      <c r="AL122" s="29">
        <v>2.5000000000000001E-3</v>
      </c>
      <c r="AM122" s="24">
        <v>2.5000000000000001E-3</v>
      </c>
      <c r="AN122" s="24">
        <f t="shared" si="66"/>
        <v>0.98879911630704409</v>
      </c>
      <c r="AO122" s="24">
        <f t="shared" si="67"/>
        <v>0.98879911630704409</v>
      </c>
      <c r="AP122" s="28">
        <f t="shared" si="68"/>
        <v>-2.4781932739523782E-3</v>
      </c>
      <c r="AQ122" s="28">
        <f t="shared" si="69"/>
        <v>-2.4781932739523782E-3</v>
      </c>
      <c r="AR122" s="29">
        <v>2.5000000000000001E-3</v>
      </c>
      <c r="AS122" s="24">
        <v>2.5000000000000001E-3</v>
      </c>
      <c r="AT122" s="24">
        <f t="shared" si="70"/>
        <v>0.99127730958099647</v>
      </c>
      <c r="AU122" s="24">
        <f t="shared" si="71"/>
        <v>0.99127730958099647</v>
      </c>
      <c r="AV122" s="28">
        <f t="shared" si="72"/>
        <v>-2.4844042846641212E-3</v>
      </c>
      <c r="AW122" s="28">
        <f t="shared" si="73"/>
        <v>-2.4844042846641212E-3</v>
      </c>
      <c r="AX122" s="29">
        <v>2.5000000000000001E-3</v>
      </c>
      <c r="AY122" s="24">
        <v>2.5000000000000001E-3</v>
      </c>
      <c r="AZ122" s="24">
        <f t="shared" si="42"/>
        <v>0.99376171386566059</v>
      </c>
      <c r="BA122" s="24">
        <f t="shared" si="43"/>
        <v>0.99376171386566059</v>
      </c>
      <c r="BB122" s="28">
        <f t="shared" si="74"/>
        <v>-2.4906308618186657E-3</v>
      </c>
      <c r="BC122" s="28">
        <f t="shared" si="75"/>
        <v>-2.4906308618186657E-3</v>
      </c>
      <c r="BD122" s="29">
        <v>2.5000000000000001E-3</v>
      </c>
      <c r="BE122" s="24">
        <v>2.5000000000000001E-3</v>
      </c>
      <c r="BF122" s="24">
        <f t="shared" si="76"/>
        <v>0.99625234472747926</v>
      </c>
      <c r="BG122" s="25">
        <f t="shared" si="77"/>
        <v>0.99625234472747926</v>
      </c>
    </row>
    <row r="123" spans="1:59" x14ac:dyDescent="0.4">
      <c r="A123" s="20">
        <v>118</v>
      </c>
      <c r="B123" s="134">
        <f>'HMI - 2025 Scale'!B126</f>
        <v>0</v>
      </c>
      <c r="C123" s="134">
        <f>'HMI - 2025 Scale'!C126</f>
        <v>0</v>
      </c>
      <c r="D123" s="72">
        <f t="shared" si="44"/>
        <v>1</v>
      </c>
      <c r="E123" s="72">
        <f t="shared" si="45"/>
        <v>1</v>
      </c>
      <c r="F123" s="28">
        <f t="shared" si="46"/>
        <v>9.4597257736568352E-3</v>
      </c>
      <c r="G123" s="28">
        <f t="shared" si="47"/>
        <v>9.4597257736568352E-3</v>
      </c>
      <c r="H123" s="23">
        <v>1E-3</v>
      </c>
      <c r="I123" s="23">
        <v>1E-3</v>
      </c>
      <c r="J123" s="72">
        <f t="shared" si="48"/>
        <v>0.99054027422634316</v>
      </c>
      <c r="K123" s="72">
        <f t="shared" si="49"/>
        <v>0.99054027422634316</v>
      </c>
      <c r="L123" s="28">
        <f t="shared" si="50"/>
        <v>-9.9153180603239743E-4</v>
      </c>
      <c r="M123" s="28">
        <f t="shared" si="51"/>
        <v>-9.9153180603239743E-4</v>
      </c>
      <c r="N123" s="23">
        <v>1E-3</v>
      </c>
      <c r="O123" s="23">
        <v>1E-3</v>
      </c>
      <c r="P123" s="72">
        <f t="shared" si="52"/>
        <v>0.99153180603237556</v>
      </c>
      <c r="Q123" s="72">
        <f t="shared" si="53"/>
        <v>0.99153180603237556</v>
      </c>
      <c r="R123" s="28">
        <f t="shared" si="54"/>
        <v>-9.9252433036267629E-4</v>
      </c>
      <c r="S123" s="28">
        <f t="shared" si="55"/>
        <v>-9.9252433036267629E-4</v>
      </c>
      <c r="T123" s="23">
        <v>1E-3</v>
      </c>
      <c r="U123" s="23">
        <v>1E-3</v>
      </c>
      <c r="V123" s="24">
        <f t="shared" si="56"/>
        <v>0.99252433036273824</v>
      </c>
      <c r="W123" s="24">
        <f t="shared" si="57"/>
        <v>0.99252433036273824</v>
      </c>
      <c r="X123" s="28">
        <f t="shared" si="58"/>
        <v>8.6630296427523401E-3</v>
      </c>
      <c r="Y123" s="28">
        <f t="shared" si="59"/>
        <v>8.6630296427523401E-3</v>
      </c>
      <c r="Z123" s="23">
        <v>2.5000000000000001E-3</v>
      </c>
      <c r="AA123" s="23">
        <v>2.5000000000000001E-3</v>
      </c>
      <c r="AB123" s="24">
        <f t="shared" si="78"/>
        <v>0.9838613007199859</v>
      </c>
      <c r="AC123" s="24">
        <f t="shared" si="79"/>
        <v>0.9838613007199859</v>
      </c>
      <c r="AD123" s="28">
        <f t="shared" si="60"/>
        <v>-2.4658177962906258E-3</v>
      </c>
      <c r="AE123" s="28">
        <f t="shared" si="61"/>
        <v>-2.4658177962906258E-3</v>
      </c>
      <c r="AF123" s="29">
        <v>2.5000000000000001E-3</v>
      </c>
      <c r="AG123" s="23">
        <v>2.5000000000000001E-3</v>
      </c>
      <c r="AH123" s="24">
        <f t="shared" si="62"/>
        <v>0.98632711851627652</v>
      </c>
      <c r="AI123" s="24">
        <f t="shared" si="63"/>
        <v>0.98632711851627652</v>
      </c>
      <c r="AJ123" s="28">
        <f t="shared" si="64"/>
        <v>-2.4719977907675661E-3</v>
      </c>
      <c r="AK123" s="28">
        <f t="shared" si="65"/>
        <v>-2.4719977907675661E-3</v>
      </c>
      <c r="AL123" s="29">
        <v>2.5000000000000001E-3</v>
      </c>
      <c r="AM123" s="24">
        <v>2.5000000000000001E-3</v>
      </c>
      <c r="AN123" s="24">
        <f t="shared" si="66"/>
        <v>0.98879911630704409</v>
      </c>
      <c r="AO123" s="24">
        <f t="shared" si="67"/>
        <v>0.98879911630704409</v>
      </c>
      <c r="AP123" s="28">
        <f t="shared" si="68"/>
        <v>-2.4781932739523782E-3</v>
      </c>
      <c r="AQ123" s="28">
        <f t="shared" si="69"/>
        <v>-2.4781932739523782E-3</v>
      </c>
      <c r="AR123" s="29">
        <v>2.5000000000000001E-3</v>
      </c>
      <c r="AS123" s="24">
        <v>2.5000000000000001E-3</v>
      </c>
      <c r="AT123" s="24">
        <f t="shared" si="70"/>
        <v>0.99127730958099647</v>
      </c>
      <c r="AU123" s="24">
        <f t="shared" si="71"/>
        <v>0.99127730958099647</v>
      </c>
      <c r="AV123" s="28">
        <f t="shared" si="72"/>
        <v>-2.4844042846641212E-3</v>
      </c>
      <c r="AW123" s="28">
        <f t="shared" si="73"/>
        <v>-2.4844042846641212E-3</v>
      </c>
      <c r="AX123" s="29">
        <v>2.5000000000000001E-3</v>
      </c>
      <c r="AY123" s="24">
        <v>2.5000000000000001E-3</v>
      </c>
      <c r="AZ123" s="24">
        <f t="shared" si="42"/>
        <v>0.99376171386566059</v>
      </c>
      <c r="BA123" s="24">
        <f t="shared" si="43"/>
        <v>0.99376171386566059</v>
      </c>
      <c r="BB123" s="28">
        <f t="shared" si="74"/>
        <v>-2.4906308618186657E-3</v>
      </c>
      <c r="BC123" s="28">
        <f t="shared" si="75"/>
        <v>-2.4906308618186657E-3</v>
      </c>
      <c r="BD123" s="29">
        <v>2.5000000000000001E-3</v>
      </c>
      <c r="BE123" s="24">
        <v>2.5000000000000001E-3</v>
      </c>
      <c r="BF123" s="24">
        <f t="shared" si="76"/>
        <v>0.99625234472747926</v>
      </c>
      <c r="BG123" s="25">
        <f t="shared" si="77"/>
        <v>0.99625234472747926</v>
      </c>
    </row>
    <row r="124" spans="1:59" ht="15" thickBot="1" x14ac:dyDescent="0.45">
      <c r="A124" s="20">
        <v>119</v>
      </c>
      <c r="B124" s="134">
        <f>'HMI - 2025 Scale'!B127</f>
        <v>0</v>
      </c>
      <c r="C124" s="134">
        <f>'HMI - 2025 Scale'!C127</f>
        <v>0</v>
      </c>
      <c r="D124" s="72">
        <f t="shared" si="44"/>
        <v>1</v>
      </c>
      <c r="E124" s="72">
        <f t="shared" si="45"/>
        <v>1</v>
      </c>
      <c r="F124" s="28">
        <f t="shared" si="46"/>
        <v>9.4597257736568352E-3</v>
      </c>
      <c r="G124" s="28">
        <f t="shared" si="47"/>
        <v>9.4597257736568352E-3</v>
      </c>
      <c r="H124" s="23">
        <v>1E-3</v>
      </c>
      <c r="I124" s="23">
        <v>1E-3</v>
      </c>
      <c r="J124" s="72">
        <f t="shared" si="48"/>
        <v>0.99054027422634316</v>
      </c>
      <c r="K124" s="72">
        <f t="shared" si="49"/>
        <v>0.99054027422634316</v>
      </c>
      <c r="L124" s="28">
        <f t="shared" si="50"/>
        <v>-9.9153180603239743E-4</v>
      </c>
      <c r="M124" s="28">
        <f t="shared" si="51"/>
        <v>-9.9153180603239743E-4</v>
      </c>
      <c r="N124" s="23">
        <v>1E-3</v>
      </c>
      <c r="O124" s="23">
        <v>1E-3</v>
      </c>
      <c r="P124" s="72">
        <f t="shared" si="52"/>
        <v>0.99153180603237556</v>
      </c>
      <c r="Q124" s="72">
        <f t="shared" si="53"/>
        <v>0.99153180603237556</v>
      </c>
      <c r="R124" s="28">
        <f t="shared" si="54"/>
        <v>-9.9252433036267629E-4</v>
      </c>
      <c r="S124" s="28">
        <f t="shared" si="55"/>
        <v>-9.9252433036267629E-4</v>
      </c>
      <c r="T124" s="23">
        <v>1E-3</v>
      </c>
      <c r="U124" s="23">
        <v>1E-3</v>
      </c>
      <c r="V124" s="24">
        <f t="shared" si="56"/>
        <v>0.99252433036273824</v>
      </c>
      <c r="W124" s="24">
        <f t="shared" si="57"/>
        <v>0.99252433036273824</v>
      </c>
      <c r="X124" s="28">
        <f t="shared" si="58"/>
        <v>8.6630296427523401E-3</v>
      </c>
      <c r="Y124" s="28">
        <f t="shared" si="59"/>
        <v>8.6630296427523401E-3</v>
      </c>
      <c r="Z124" s="23">
        <v>2.5000000000000001E-3</v>
      </c>
      <c r="AA124" s="23">
        <v>2.5000000000000001E-3</v>
      </c>
      <c r="AB124" s="24">
        <f t="shared" si="78"/>
        <v>0.9838613007199859</v>
      </c>
      <c r="AC124" s="24">
        <f t="shared" si="79"/>
        <v>0.9838613007199859</v>
      </c>
      <c r="AD124" s="28">
        <f t="shared" si="60"/>
        <v>-2.4658177962906258E-3</v>
      </c>
      <c r="AE124" s="28">
        <f t="shared" si="61"/>
        <v>-2.4658177962906258E-3</v>
      </c>
      <c r="AF124" s="29">
        <v>2.5000000000000001E-3</v>
      </c>
      <c r="AG124" s="23">
        <v>2.5000000000000001E-3</v>
      </c>
      <c r="AH124" s="24">
        <f t="shared" si="62"/>
        <v>0.98632711851627652</v>
      </c>
      <c r="AI124" s="24">
        <f t="shared" si="63"/>
        <v>0.98632711851627652</v>
      </c>
      <c r="AJ124" s="28">
        <f t="shared" si="64"/>
        <v>-2.4719977907675661E-3</v>
      </c>
      <c r="AK124" s="28">
        <f t="shared" si="65"/>
        <v>-2.4719977907675661E-3</v>
      </c>
      <c r="AL124" s="30">
        <v>2.5000000000000001E-3</v>
      </c>
      <c r="AM124" s="26">
        <v>2.5000000000000001E-3</v>
      </c>
      <c r="AN124" s="26">
        <f t="shared" si="66"/>
        <v>0.98879911630704409</v>
      </c>
      <c r="AO124" s="26">
        <f t="shared" si="67"/>
        <v>0.98879911630704409</v>
      </c>
      <c r="AP124" s="28">
        <f t="shared" si="68"/>
        <v>-2.4781932739523782E-3</v>
      </c>
      <c r="AQ124" s="28">
        <f t="shared" si="69"/>
        <v>-2.4781932739523782E-3</v>
      </c>
      <c r="AR124" s="30">
        <v>2.5000000000000001E-3</v>
      </c>
      <c r="AS124" s="26">
        <v>2.5000000000000001E-3</v>
      </c>
      <c r="AT124" s="26">
        <f t="shared" si="70"/>
        <v>0.99127730958099647</v>
      </c>
      <c r="AU124" s="26">
        <f t="shared" si="71"/>
        <v>0.99127730958099647</v>
      </c>
      <c r="AV124" s="28">
        <f t="shared" si="72"/>
        <v>-2.4844042846641212E-3</v>
      </c>
      <c r="AW124" s="28">
        <f t="shared" si="73"/>
        <v>-2.4844042846641212E-3</v>
      </c>
      <c r="AX124" s="30">
        <v>2.5000000000000001E-3</v>
      </c>
      <c r="AY124" s="26">
        <v>2.5000000000000001E-3</v>
      </c>
      <c r="AZ124" s="26">
        <f>(1-AX124)^2.5</f>
        <v>0.99376171386566059</v>
      </c>
      <c r="BA124" s="26">
        <f>(1-AY124)^2.5</f>
        <v>0.99376171386566059</v>
      </c>
      <c r="BB124" s="28">
        <f t="shared" si="74"/>
        <v>-2.4906308618186657E-3</v>
      </c>
      <c r="BC124" s="28">
        <f t="shared" si="75"/>
        <v>-2.4906308618186657E-3</v>
      </c>
      <c r="BD124" s="30">
        <v>2.5000000000000001E-3</v>
      </c>
      <c r="BE124" s="26">
        <v>2.5000000000000001E-3</v>
      </c>
      <c r="BF124" s="26">
        <f t="shared" si="76"/>
        <v>0.99625234472747926</v>
      </c>
      <c r="BG124" s="27">
        <f t="shared" si="77"/>
        <v>0.99625234472747926</v>
      </c>
    </row>
  </sheetData>
  <mergeCells count="10">
    <mergeCell ref="B3:G3"/>
    <mergeCell ref="H3:M3"/>
    <mergeCell ref="N3:S3"/>
    <mergeCell ref="BD3:BG3"/>
    <mergeCell ref="AF3:AK3"/>
    <mergeCell ref="T3:Y3"/>
    <mergeCell ref="Z3:AE3"/>
    <mergeCell ref="AX3:BC3"/>
    <mergeCell ref="AR3:AW3"/>
    <mergeCell ref="AL3:AQ3"/>
  </mergeCells>
  <conditionalFormatting sqref="F5:G124">
    <cfRule type="cellIs" dxfId="17" priority="1" operator="lessThan">
      <formula>0</formula>
    </cfRule>
    <cfRule type="cellIs" dxfId="16" priority="2" operator="greaterThan">
      <formula>0</formula>
    </cfRule>
  </conditionalFormatting>
  <conditionalFormatting sqref="L5:M124">
    <cfRule type="cellIs" dxfId="15" priority="19" operator="lessThan">
      <formula>0</formula>
    </cfRule>
    <cfRule type="cellIs" dxfId="14" priority="20" operator="greaterThan">
      <formula>0</formula>
    </cfRule>
  </conditionalFormatting>
  <conditionalFormatting sqref="R5:S124">
    <cfRule type="cellIs" dxfId="13" priority="15" operator="lessThan">
      <formula>0</formula>
    </cfRule>
    <cfRule type="cellIs" dxfId="12" priority="16" operator="greaterThan">
      <formula>0</formula>
    </cfRule>
  </conditionalFormatting>
  <conditionalFormatting sqref="X5:Y124">
    <cfRule type="cellIs" dxfId="11" priority="13" operator="lessThan">
      <formula>0</formula>
    </cfRule>
    <cfRule type="cellIs" dxfId="10" priority="14" operator="greaterThan">
      <formula>0</formula>
    </cfRule>
  </conditionalFormatting>
  <conditionalFormatting sqref="AD5:AE124">
    <cfRule type="cellIs" dxfId="9" priority="11" operator="lessThan">
      <formula>0</formula>
    </cfRule>
    <cfRule type="cellIs" dxfId="8" priority="12" operator="greaterThan">
      <formula>0</formula>
    </cfRule>
  </conditionalFormatting>
  <conditionalFormatting sqref="AJ5:AK124">
    <cfRule type="cellIs" dxfId="7" priority="9" operator="lessThan">
      <formula>0</formula>
    </cfRule>
    <cfRule type="cellIs" dxfId="6" priority="10" operator="greaterThan">
      <formula>0</formula>
    </cfRule>
  </conditionalFormatting>
  <conditionalFormatting sqref="AP5:AQ124">
    <cfRule type="cellIs" dxfId="5" priority="7" operator="lessThan">
      <formula>0</formula>
    </cfRule>
    <cfRule type="cellIs" dxfId="4" priority="8" operator="greaterThan">
      <formula>0</formula>
    </cfRule>
  </conditionalFormatting>
  <conditionalFormatting sqref="AV5:AW124">
    <cfRule type="cellIs" dxfId="3" priority="5" operator="lessThan">
      <formula>0</formula>
    </cfRule>
    <cfRule type="cellIs" dxfId="2" priority="6" operator="greaterThan">
      <formula>0</formula>
    </cfRule>
  </conditionalFormatting>
  <conditionalFormatting sqref="BB5:BC124">
    <cfRule type="cellIs" dxfId="1" priority="3" operator="lessThan">
      <formula>0</formula>
    </cfRule>
    <cfRule type="cellIs" dxfId="0" priority="4" operator="greaterThan">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B1:DR114"/>
  <sheetViews>
    <sheetView showGridLines="0" workbookViewId="0">
      <pane xSplit="2" ySplit="4" topLeftCell="C5" activePane="bottomRight" state="frozen"/>
      <selection pane="topRight" activeCell="C1" sqref="C1"/>
      <selection pane="bottomLeft" activeCell="A5" sqref="A5"/>
      <selection pane="bottomRight" activeCell="C40" sqref="C40"/>
    </sheetView>
  </sheetViews>
  <sheetFormatPr defaultColWidth="9.15234375" defaultRowHeight="14.6" x14ac:dyDescent="0.4"/>
  <cols>
    <col min="1" max="1" width="9.15234375" style="41"/>
    <col min="2" max="2" width="21.84375" style="41" customWidth="1"/>
    <col min="3" max="95" width="10.15234375" style="41" bestFit="1" customWidth="1"/>
    <col min="96" max="122" width="9.53515625" style="41" bestFit="1" customWidth="1"/>
    <col min="123" max="16384" width="9.15234375" style="41"/>
  </cols>
  <sheetData>
    <row r="1" spans="2:122" x14ac:dyDescent="0.4">
      <c r="B1" s="67" t="s">
        <v>13</v>
      </c>
      <c r="C1"/>
      <c r="D1"/>
      <c r="E1"/>
      <c r="F1"/>
      <c r="G1"/>
      <c r="H1"/>
      <c r="I1"/>
      <c r="J1"/>
      <c r="K1"/>
      <c r="L1"/>
      <c r="M1"/>
      <c r="N1"/>
      <c r="O1"/>
      <c r="P1"/>
    </row>
    <row r="2" spans="2:122" x14ac:dyDescent="0.4">
      <c r="B2" s="40" t="s">
        <v>47</v>
      </c>
    </row>
    <row r="3" spans="2:122" ht="15" thickBot="1" x14ac:dyDescent="0.45">
      <c r="B3" s="40" t="s">
        <v>7</v>
      </c>
    </row>
    <row r="4" spans="2:122" x14ac:dyDescent="0.4">
      <c r="B4" s="42"/>
      <c r="C4" s="43">
        <v>0</v>
      </c>
      <c r="D4" s="43">
        <v>1</v>
      </c>
      <c r="E4" s="43">
        <v>2</v>
      </c>
      <c r="F4" s="43">
        <v>3</v>
      </c>
      <c r="G4" s="43">
        <v>4</v>
      </c>
      <c r="H4" s="43">
        <v>5</v>
      </c>
      <c r="I4" s="43">
        <v>6</v>
      </c>
      <c r="J4" s="43">
        <v>7</v>
      </c>
      <c r="K4" s="43">
        <v>8</v>
      </c>
      <c r="L4" s="43">
        <v>9</v>
      </c>
      <c r="M4" s="43">
        <v>10</v>
      </c>
      <c r="N4" s="43">
        <v>11</v>
      </c>
      <c r="O4" s="43">
        <v>12</v>
      </c>
      <c r="P4" s="43">
        <v>13</v>
      </c>
      <c r="Q4" s="43">
        <v>14</v>
      </c>
      <c r="R4" s="43">
        <v>15</v>
      </c>
      <c r="S4" s="43">
        <v>16</v>
      </c>
      <c r="T4" s="43">
        <v>17</v>
      </c>
      <c r="U4" s="43">
        <v>18</v>
      </c>
      <c r="V4" s="43">
        <v>19</v>
      </c>
      <c r="W4" s="43">
        <v>20</v>
      </c>
      <c r="X4" s="43">
        <v>21</v>
      </c>
      <c r="Y4" s="43">
        <v>22</v>
      </c>
      <c r="Z4" s="43">
        <v>23</v>
      </c>
      <c r="AA4" s="43">
        <v>24</v>
      </c>
      <c r="AB4" s="43">
        <v>25</v>
      </c>
      <c r="AC4" s="43">
        <v>26</v>
      </c>
      <c r="AD4" s="43">
        <v>27</v>
      </c>
      <c r="AE4" s="43">
        <v>28</v>
      </c>
      <c r="AF4" s="43">
        <v>29</v>
      </c>
      <c r="AG4" s="43">
        <v>30</v>
      </c>
      <c r="AH4" s="43">
        <v>31</v>
      </c>
      <c r="AI4" s="43">
        <v>32</v>
      </c>
      <c r="AJ4" s="43">
        <v>33</v>
      </c>
      <c r="AK4" s="43">
        <v>34</v>
      </c>
      <c r="AL4" s="43">
        <v>35</v>
      </c>
      <c r="AM4" s="43">
        <v>36</v>
      </c>
      <c r="AN4" s="43">
        <v>37</v>
      </c>
      <c r="AO4" s="43">
        <v>38</v>
      </c>
      <c r="AP4" s="43">
        <v>39</v>
      </c>
      <c r="AQ4" s="43">
        <v>40</v>
      </c>
      <c r="AR4" s="43">
        <v>41</v>
      </c>
      <c r="AS4" s="43">
        <v>42</v>
      </c>
      <c r="AT4" s="43">
        <v>43</v>
      </c>
      <c r="AU4" s="43">
        <v>44</v>
      </c>
      <c r="AV4" s="43">
        <v>45</v>
      </c>
      <c r="AW4" s="43">
        <v>46</v>
      </c>
      <c r="AX4" s="43">
        <v>47</v>
      </c>
      <c r="AY4" s="43">
        <v>48</v>
      </c>
      <c r="AZ4" s="43">
        <v>49</v>
      </c>
      <c r="BA4" s="43">
        <v>50</v>
      </c>
      <c r="BB4" s="43">
        <v>51</v>
      </c>
      <c r="BC4" s="43">
        <v>52</v>
      </c>
      <c r="BD4" s="43">
        <v>53</v>
      </c>
      <c r="BE4" s="43">
        <v>54</v>
      </c>
      <c r="BF4" s="43">
        <v>55</v>
      </c>
      <c r="BG4" s="43">
        <v>56</v>
      </c>
      <c r="BH4" s="43">
        <v>57</v>
      </c>
      <c r="BI4" s="43">
        <v>58</v>
      </c>
      <c r="BJ4" s="43">
        <v>59</v>
      </c>
      <c r="BK4" s="43">
        <v>60</v>
      </c>
      <c r="BL4" s="43">
        <v>61</v>
      </c>
      <c r="BM4" s="43">
        <v>62</v>
      </c>
      <c r="BN4" s="43">
        <v>63</v>
      </c>
      <c r="BO4" s="43">
        <v>64</v>
      </c>
      <c r="BP4" s="43">
        <v>65</v>
      </c>
      <c r="BQ4" s="43">
        <v>66</v>
      </c>
      <c r="BR4" s="43">
        <v>67</v>
      </c>
      <c r="BS4" s="43">
        <v>68</v>
      </c>
      <c r="BT4" s="43">
        <v>69</v>
      </c>
      <c r="BU4" s="43">
        <v>70</v>
      </c>
      <c r="BV4" s="43">
        <v>71</v>
      </c>
      <c r="BW4" s="43">
        <v>72</v>
      </c>
      <c r="BX4" s="43">
        <v>73</v>
      </c>
      <c r="BY4" s="43">
        <v>74</v>
      </c>
      <c r="BZ4" s="43">
        <v>75</v>
      </c>
      <c r="CA4" s="43">
        <v>76</v>
      </c>
      <c r="CB4" s="43">
        <v>77</v>
      </c>
      <c r="CC4" s="43">
        <v>78</v>
      </c>
      <c r="CD4" s="43">
        <v>79</v>
      </c>
      <c r="CE4" s="43">
        <v>80</v>
      </c>
      <c r="CF4" s="43">
        <v>81</v>
      </c>
      <c r="CG4" s="43">
        <v>82</v>
      </c>
      <c r="CH4" s="43">
        <v>83</v>
      </c>
      <c r="CI4" s="43">
        <v>84</v>
      </c>
      <c r="CJ4" s="43">
        <v>85</v>
      </c>
      <c r="CK4" s="43">
        <v>86</v>
      </c>
      <c r="CL4" s="43">
        <v>87</v>
      </c>
      <c r="CM4" s="43">
        <v>88</v>
      </c>
      <c r="CN4" s="43">
        <v>89</v>
      </c>
      <c r="CO4" s="43">
        <v>90</v>
      </c>
      <c r="CP4" s="43">
        <v>91</v>
      </c>
      <c r="CQ4" s="43">
        <v>92</v>
      </c>
      <c r="CR4" s="43">
        <v>93</v>
      </c>
      <c r="CS4" s="43">
        <v>94</v>
      </c>
      <c r="CT4" s="43">
        <v>95</v>
      </c>
      <c r="CU4" s="43">
        <v>96</v>
      </c>
      <c r="CV4" s="43">
        <v>97</v>
      </c>
      <c r="CW4" s="43">
        <v>98</v>
      </c>
      <c r="CX4" s="43">
        <v>99</v>
      </c>
      <c r="CY4" s="43">
        <v>100</v>
      </c>
      <c r="CZ4" s="43">
        <v>101</v>
      </c>
      <c r="DA4" s="43">
        <v>102</v>
      </c>
      <c r="DB4" s="43">
        <v>103</v>
      </c>
      <c r="DC4" s="43">
        <v>104</v>
      </c>
      <c r="DD4" s="43">
        <v>105</v>
      </c>
      <c r="DE4" s="43">
        <v>106</v>
      </c>
      <c r="DF4" s="43">
        <v>107</v>
      </c>
      <c r="DG4" s="43">
        <v>108</v>
      </c>
      <c r="DH4" s="43">
        <v>109</v>
      </c>
      <c r="DI4" s="43">
        <v>110</v>
      </c>
      <c r="DJ4" s="43">
        <v>111</v>
      </c>
      <c r="DK4" s="43">
        <v>112</v>
      </c>
      <c r="DL4" s="43">
        <v>113</v>
      </c>
      <c r="DM4" s="43">
        <v>114</v>
      </c>
      <c r="DN4" s="43">
        <v>115</v>
      </c>
      <c r="DO4" s="43">
        <v>116</v>
      </c>
      <c r="DP4" s="43">
        <v>117</v>
      </c>
      <c r="DQ4" s="43">
        <v>118</v>
      </c>
      <c r="DR4" s="44">
        <v>119</v>
      </c>
    </row>
    <row r="5" spans="2:122" x14ac:dyDescent="0.4">
      <c r="B5" s="45">
        <v>2026</v>
      </c>
      <c r="C5" s="128">
        <v>4.098266868376629E-3</v>
      </c>
      <c r="D5" s="128">
        <v>4.098266868376629E-3</v>
      </c>
      <c r="E5" s="128">
        <v>4.098266868376629E-3</v>
      </c>
      <c r="F5" s="128">
        <v>4.098266868376629E-3</v>
      </c>
      <c r="G5" s="128">
        <v>4.098266868376629E-3</v>
      </c>
      <c r="H5" s="128">
        <v>4.098266868376629E-3</v>
      </c>
      <c r="I5" s="128">
        <v>4.098266868376629E-3</v>
      </c>
      <c r="J5" s="128">
        <v>4.098266868376629E-3</v>
      </c>
      <c r="K5" s="128">
        <v>4.098266868376629E-3</v>
      </c>
      <c r="L5" s="128">
        <v>4.098266868376629E-3</v>
      </c>
      <c r="M5" s="128">
        <v>4.098266868376629E-3</v>
      </c>
      <c r="N5" s="128">
        <v>4.098266868376629E-3</v>
      </c>
      <c r="O5" s="128">
        <v>4.098266868376629E-3</v>
      </c>
      <c r="P5" s="128">
        <v>4.098266868376629E-3</v>
      </c>
      <c r="Q5" s="128">
        <v>4.098266868376629E-3</v>
      </c>
      <c r="R5" s="128">
        <v>4.098266868376629E-3</v>
      </c>
      <c r="S5" s="128">
        <v>4.098266868376629E-3</v>
      </c>
      <c r="T5" s="128">
        <v>4.098266868376629E-3</v>
      </c>
      <c r="U5" s="128">
        <v>4.098266868376629E-3</v>
      </c>
      <c r="V5" s="128">
        <v>4.098266868376629E-3</v>
      </c>
      <c r="W5" s="128">
        <v>4.098266868376629E-3</v>
      </c>
      <c r="X5" s="128">
        <v>2.6536213373534187E-3</v>
      </c>
      <c r="Y5" s="128">
        <v>6.2589765077321205E-5</v>
      </c>
      <c r="Z5" s="128">
        <v>-7.1547614508952649E-4</v>
      </c>
      <c r="AA5" s="128">
        <v>-1.4935420552563742E-3</v>
      </c>
      <c r="AB5" s="128">
        <v>-2.271607965423222E-3</v>
      </c>
      <c r="AC5" s="128">
        <v>-3.0496738755900698E-3</v>
      </c>
      <c r="AD5" s="128">
        <v>-3.8277397857569176E-3</v>
      </c>
      <c r="AE5" s="128">
        <v>-4.6058056959237649E-3</v>
      </c>
      <c r="AF5" s="128">
        <v>-5.3838716060906127E-3</v>
      </c>
      <c r="AG5" s="128">
        <v>-6.1619375162574605E-3</v>
      </c>
      <c r="AH5" s="128">
        <v>-6.1619375162574605E-3</v>
      </c>
      <c r="AI5" s="128">
        <v>-6.1619375162574605E-3</v>
      </c>
      <c r="AJ5" s="128">
        <v>-6.1619375162574605E-3</v>
      </c>
      <c r="AK5" s="128">
        <v>-6.1619375162574605E-3</v>
      </c>
      <c r="AL5" s="128">
        <v>-5.4932370286595528E-3</v>
      </c>
      <c r="AM5" s="128">
        <v>-4.8245365410616451E-3</v>
      </c>
      <c r="AN5" s="128">
        <v>-4.1558360534637373E-3</v>
      </c>
      <c r="AO5" s="128">
        <v>-3.48713556586583E-3</v>
      </c>
      <c r="AP5" s="128">
        <v>-2.8184350782679227E-3</v>
      </c>
      <c r="AQ5" s="128">
        <v>-2.1497345906700154E-3</v>
      </c>
      <c r="AR5" s="128">
        <v>-1.4810341030721081E-3</v>
      </c>
      <c r="AS5" s="128">
        <v>-8.1233361547420073E-4</v>
      </c>
      <c r="AT5" s="128">
        <v>-1.4363312787629332E-4</v>
      </c>
      <c r="AU5" s="128">
        <v>5.2506735972161409E-4</v>
      </c>
      <c r="AV5" s="128">
        <v>3.1132302840064388E-3</v>
      </c>
      <c r="AW5" s="128">
        <v>4.3168911616826722E-3</v>
      </c>
      <c r="AX5" s="128">
        <v>5.5205520393589056E-3</v>
      </c>
      <c r="AY5" s="128">
        <v>6.7242129170351382E-3</v>
      </c>
      <c r="AZ5" s="128">
        <v>7.9278737947113716E-3</v>
      </c>
      <c r="BA5" s="128">
        <v>9.1315346723876041E-3</v>
      </c>
      <c r="BB5" s="128">
        <v>9.1315346723876041E-3</v>
      </c>
      <c r="BC5" s="128">
        <v>9.1315346723876041E-3</v>
      </c>
      <c r="BD5" s="128">
        <v>9.1315346723876041E-3</v>
      </c>
      <c r="BE5" s="128">
        <v>9.1315346723876041E-3</v>
      </c>
      <c r="BF5" s="128">
        <v>9.1315346723876041E-3</v>
      </c>
      <c r="BG5" s="128">
        <v>9.1315346723876041E-3</v>
      </c>
      <c r="BH5" s="128">
        <v>9.1315346723876041E-3</v>
      </c>
      <c r="BI5" s="128">
        <v>9.1315346723876041E-3</v>
      </c>
      <c r="BJ5" s="128">
        <v>9.1315346723876041E-3</v>
      </c>
      <c r="BK5" s="128">
        <v>9.1315346723876041E-3</v>
      </c>
      <c r="BL5" s="128">
        <v>9.1107818294772006E-3</v>
      </c>
      <c r="BM5" s="128">
        <v>9.090028986566797E-3</v>
      </c>
      <c r="BN5" s="128">
        <v>9.0692761436563935E-3</v>
      </c>
      <c r="BO5" s="128">
        <v>9.0485233007459882E-3</v>
      </c>
      <c r="BP5" s="128">
        <v>9.0277704578355846E-3</v>
      </c>
      <c r="BQ5" s="128">
        <v>9.0277704578355846E-3</v>
      </c>
      <c r="BR5" s="128">
        <v>9.0277704578355846E-3</v>
      </c>
      <c r="BS5" s="128">
        <v>9.0277704578355846E-3</v>
      </c>
      <c r="BT5" s="128">
        <v>9.0277704578355846E-3</v>
      </c>
      <c r="BU5" s="128">
        <v>9.0277704578355846E-3</v>
      </c>
      <c r="BV5" s="128">
        <v>9.0277704578355846E-3</v>
      </c>
      <c r="BW5" s="128">
        <v>9.0277704578355846E-3</v>
      </c>
      <c r="BX5" s="128">
        <v>9.0277704578355846E-3</v>
      </c>
      <c r="BY5" s="128">
        <v>9.0277704578355846E-3</v>
      </c>
      <c r="BZ5" s="128">
        <v>9.0277704578355846E-3</v>
      </c>
      <c r="CA5" s="128">
        <v>9.0277704578355846E-3</v>
      </c>
      <c r="CB5" s="128">
        <v>9.0277704578355846E-3</v>
      </c>
      <c r="CC5" s="128">
        <v>9.0277704578355846E-3</v>
      </c>
      <c r="CD5" s="128">
        <v>9.0277704578355846E-3</v>
      </c>
      <c r="CE5" s="128">
        <v>7.6665893722428664E-3</v>
      </c>
      <c r="CF5" s="128">
        <v>6.3054082866501491E-3</v>
      </c>
      <c r="CG5" s="128">
        <v>4.9442272010574309E-3</v>
      </c>
      <c r="CH5" s="128">
        <v>3.5830461154647136E-3</v>
      </c>
      <c r="CI5" s="128">
        <v>2.2218650298719963E-3</v>
      </c>
      <c r="CJ5" s="128">
        <v>8.6068394427927988E-4</v>
      </c>
      <c r="CK5" s="128">
        <v>7.8461554985135196E-4</v>
      </c>
      <c r="CL5" s="128">
        <v>7.0854715542342393E-4</v>
      </c>
      <c r="CM5" s="128">
        <v>6.3247876099549601E-4</v>
      </c>
      <c r="CN5" s="128">
        <v>5.5641036656756799E-4</v>
      </c>
      <c r="CO5" s="128">
        <v>4.8034197213964007E-4</v>
      </c>
      <c r="CP5" s="128">
        <v>4.042735777117121E-4</v>
      </c>
      <c r="CQ5" s="128">
        <v>3.2820518328378412E-4</v>
      </c>
      <c r="CR5" s="128">
        <v>2.5213678885585621E-4</v>
      </c>
      <c r="CS5" s="128">
        <v>1.7606839442792821E-4</v>
      </c>
      <c r="CT5" s="128">
        <v>1E-4</v>
      </c>
      <c r="CU5" s="128">
        <v>1E-4</v>
      </c>
      <c r="CV5" s="128">
        <v>1E-4</v>
      </c>
      <c r="CW5" s="128">
        <v>1E-4</v>
      </c>
      <c r="CX5" s="128">
        <v>1E-4</v>
      </c>
      <c r="CY5" s="128">
        <v>1E-4</v>
      </c>
      <c r="CZ5" s="128">
        <v>1E-4</v>
      </c>
      <c r="DA5" s="128">
        <v>1E-4</v>
      </c>
      <c r="DB5" s="128">
        <v>1E-4</v>
      </c>
      <c r="DC5" s="128">
        <v>1E-4</v>
      </c>
      <c r="DD5" s="128">
        <v>1E-4</v>
      </c>
      <c r="DE5" s="128">
        <v>1E-4</v>
      </c>
      <c r="DF5" s="128">
        <v>1E-4</v>
      </c>
      <c r="DG5" s="128">
        <v>1E-4</v>
      </c>
      <c r="DH5" s="128">
        <v>1E-4</v>
      </c>
      <c r="DI5" s="128">
        <v>1E-4</v>
      </c>
      <c r="DJ5" s="128">
        <v>1E-4</v>
      </c>
      <c r="DK5" s="128">
        <v>1E-4</v>
      </c>
      <c r="DL5" s="128">
        <v>1E-4</v>
      </c>
      <c r="DM5" s="128">
        <v>1E-4</v>
      </c>
      <c r="DN5" s="128">
        <v>1E-4</v>
      </c>
      <c r="DO5" s="128">
        <v>1E-4</v>
      </c>
      <c r="DP5" s="128">
        <v>1E-4</v>
      </c>
      <c r="DQ5" s="128">
        <v>1E-4</v>
      </c>
      <c r="DR5" s="129">
        <v>1E-4</v>
      </c>
    </row>
    <row r="6" spans="2:122" x14ac:dyDescent="0.4">
      <c r="B6" s="45">
        <v>2027</v>
      </c>
      <c r="C6" s="128">
        <v>4.9590905659312248E-3</v>
      </c>
      <c r="D6" s="128">
        <v>4.9590905659312248E-3</v>
      </c>
      <c r="E6" s="128">
        <v>4.9590905659312248E-3</v>
      </c>
      <c r="F6" s="128">
        <v>4.9590905659312248E-3</v>
      </c>
      <c r="G6" s="128">
        <v>4.9590905659312248E-3</v>
      </c>
      <c r="H6" s="128">
        <v>4.9590905659312248E-3</v>
      </c>
      <c r="I6" s="128">
        <v>4.9590905659312248E-3</v>
      </c>
      <c r="J6" s="128">
        <v>4.9590905659312248E-3</v>
      </c>
      <c r="K6" s="128">
        <v>4.9590905659312248E-3</v>
      </c>
      <c r="L6" s="128">
        <v>4.9590905659312248E-3</v>
      </c>
      <c r="M6" s="128">
        <v>4.9590905659312248E-3</v>
      </c>
      <c r="N6" s="128">
        <v>4.9590905659312248E-3</v>
      </c>
      <c r="O6" s="128">
        <v>4.9590905659312248E-3</v>
      </c>
      <c r="P6" s="128">
        <v>4.9590905659312248E-3</v>
      </c>
      <c r="Q6" s="128">
        <v>4.9590905659312248E-3</v>
      </c>
      <c r="R6" s="128">
        <v>4.9590905659312248E-3</v>
      </c>
      <c r="S6" s="128">
        <v>4.9590905659312248E-3</v>
      </c>
      <c r="T6" s="128">
        <v>4.9590905659312248E-3</v>
      </c>
      <c r="U6" s="128">
        <v>4.9590905659312248E-3</v>
      </c>
      <c r="V6" s="128">
        <v>4.9590905659312248E-3</v>
      </c>
      <c r="W6" s="128">
        <v>4.9590905659312248E-3</v>
      </c>
      <c r="X6" s="128">
        <v>3.6259313242184999E-3</v>
      </c>
      <c r="Y6" s="128">
        <v>0</v>
      </c>
      <c r="Z6" s="128">
        <v>0</v>
      </c>
      <c r="AA6" s="128">
        <v>0</v>
      </c>
      <c r="AB6" s="128">
        <v>0</v>
      </c>
      <c r="AC6" s="128">
        <v>0</v>
      </c>
      <c r="AD6" s="128">
        <v>0</v>
      </c>
      <c r="AE6" s="128">
        <v>0</v>
      </c>
      <c r="AF6" s="128">
        <v>0</v>
      </c>
      <c r="AG6" s="128">
        <v>0</v>
      </c>
      <c r="AH6" s="128">
        <v>0</v>
      </c>
      <c r="AI6" s="128">
        <v>0</v>
      </c>
      <c r="AJ6" s="128">
        <v>0</v>
      </c>
      <c r="AK6" s="128">
        <v>0</v>
      </c>
      <c r="AL6" s="128">
        <v>0</v>
      </c>
      <c r="AM6" s="128">
        <v>0</v>
      </c>
      <c r="AN6" s="128">
        <v>0</v>
      </c>
      <c r="AO6" s="128">
        <v>0</v>
      </c>
      <c r="AP6" s="128">
        <v>0</v>
      </c>
      <c r="AQ6" s="128">
        <v>0</v>
      </c>
      <c r="AR6" s="128">
        <v>0</v>
      </c>
      <c r="AS6" s="128">
        <v>0</v>
      </c>
      <c r="AT6" s="128">
        <v>0</v>
      </c>
      <c r="AU6" s="128">
        <v>0</v>
      </c>
      <c r="AV6" s="128">
        <v>3.8389248733738347E-3</v>
      </c>
      <c r="AW6" s="128">
        <v>4.9088456535304869E-3</v>
      </c>
      <c r="AX6" s="128">
        <v>5.9787664336871391E-3</v>
      </c>
      <c r="AY6" s="128">
        <v>7.0486872138437896E-3</v>
      </c>
      <c r="AZ6" s="128">
        <v>8.1186079940004426E-3</v>
      </c>
      <c r="BA6" s="128">
        <v>9.1885287741570922E-3</v>
      </c>
      <c r="BB6" s="128">
        <v>9.1885287741570922E-3</v>
      </c>
      <c r="BC6" s="128">
        <v>9.1885287741570922E-3</v>
      </c>
      <c r="BD6" s="128">
        <v>9.1885287741570922E-3</v>
      </c>
      <c r="BE6" s="128">
        <v>9.1885287741570922E-3</v>
      </c>
      <c r="BF6" s="128">
        <v>9.1885287741570922E-3</v>
      </c>
      <c r="BG6" s="128">
        <v>9.1885287741570922E-3</v>
      </c>
      <c r="BH6" s="128">
        <v>9.1885287741570922E-3</v>
      </c>
      <c r="BI6" s="128">
        <v>9.1885287741570922E-3</v>
      </c>
      <c r="BJ6" s="128">
        <v>9.1885287741570922E-3</v>
      </c>
      <c r="BK6" s="128">
        <v>9.1885287741570922E-3</v>
      </c>
      <c r="BL6" s="128">
        <v>9.1470230883362851E-3</v>
      </c>
      <c r="BM6" s="128">
        <v>9.105517402515478E-3</v>
      </c>
      <c r="BN6" s="128">
        <v>9.0640117166946692E-3</v>
      </c>
      <c r="BO6" s="128">
        <v>9.0225060308738603E-3</v>
      </c>
      <c r="BP6" s="128">
        <v>8.9810003450530532E-3</v>
      </c>
      <c r="BQ6" s="128">
        <v>8.9810003450530532E-3</v>
      </c>
      <c r="BR6" s="128">
        <v>8.9810003450530532E-3</v>
      </c>
      <c r="BS6" s="128">
        <v>8.9810003450530532E-3</v>
      </c>
      <c r="BT6" s="128">
        <v>8.9810003450530532E-3</v>
      </c>
      <c r="BU6" s="128">
        <v>8.9810003450530532E-3</v>
      </c>
      <c r="BV6" s="128">
        <v>8.9810003450530532E-3</v>
      </c>
      <c r="BW6" s="128">
        <v>8.9810003450530532E-3</v>
      </c>
      <c r="BX6" s="128">
        <v>8.9810003450530532E-3</v>
      </c>
      <c r="BY6" s="128">
        <v>8.9810003450530532E-3</v>
      </c>
      <c r="BZ6" s="128">
        <v>8.9810003450530532E-3</v>
      </c>
      <c r="CA6" s="128">
        <v>8.9810003450530532E-3</v>
      </c>
      <c r="CB6" s="128">
        <v>8.9810003450530532E-3</v>
      </c>
      <c r="CC6" s="128">
        <v>8.9810003450530532E-3</v>
      </c>
      <c r="CD6" s="128">
        <v>8.9810003450530532E-3</v>
      </c>
      <c r="CE6" s="128">
        <v>7.7710616023039698E-3</v>
      </c>
      <c r="CF6" s="128">
        <v>6.5611228595548882E-3</v>
      </c>
      <c r="CG6" s="128">
        <v>5.3511841168058048E-3</v>
      </c>
      <c r="CH6" s="128">
        <v>4.1412453740567231E-3</v>
      </c>
      <c r="CI6" s="128">
        <v>2.931306631307641E-3</v>
      </c>
      <c r="CJ6" s="128">
        <v>1.7213678885585598E-3</v>
      </c>
      <c r="CK6" s="128">
        <v>1.5692310997027039E-3</v>
      </c>
      <c r="CL6" s="128">
        <v>1.4170943108468479E-3</v>
      </c>
      <c r="CM6" s="128">
        <v>1.264957521990992E-3</v>
      </c>
      <c r="CN6" s="128">
        <v>1.112820733135136E-3</v>
      </c>
      <c r="CO6" s="128">
        <v>9.6068394427928014E-4</v>
      </c>
      <c r="CP6" s="128">
        <v>8.0854715542342419E-4</v>
      </c>
      <c r="CQ6" s="128">
        <v>6.5641036656756825E-4</v>
      </c>
      <c r="CR6" s="128">
        <v>5.0427357771171241E-4</v>
      </c>
      <c r="CS6" s="128">
        <v>3.5213678885585641E-4</v>
      </c>
      <c r="CT6" s="128">
        <v>2.0000000000000001E-4</v>
      </c>
      <c r="CU6" s="128">
        <v>2.0000000000000001E-4</v>
      </c>
      <c r="CV6" s="128">
        <v>2.0000000000000001E-4</v>
      </c>
      <c r="CW6" s="128">
        <v>2.0000000000000001E-4</v>
      </c>
      <c r="CX6" s="128">
        <v>2.0000000000000001E-4</v>
      </c>
      <c r="CY6" s="128">
        <v>2.0000000000000001E-4</v>
      </c>
      <c r="CZ6" s="128">
        <v>2.0000000000000001E-4</v>
      </c>
      <c r="DA6" s="128">
        <v>2.0000000000000001E-4</v>
      </c>
      <c r="DB6" s="128">
        <v>2.0000000000000001E-4</v>
      </c>
      <c r="DC6" s="128">
        <v>2.0000000000000001E-4</v>
      </c>
      <c r="DD6" s="128">
        <v>2.0000000000000001E-4</v>
      </c>
      <c r="DE6" s="128">
        <v>2.0000000000000001E-4</v>
      </c>
      <c r="DF6" s="128">
        <v>2.0000000000000001E-4</v>
      </c>
      <c r="DG6" s="128">
        <v>2.0000000000000001E-4</v>
      </c>
      <c r="DH6" s="128">
        <v>2.0000000000000001E-4</v>
      </c>
      <c r="DI6" s="128">
        <v>2.0000000000000001E-4</v>
      </c>
      <c r="DJ6" s="128">
        <v>2.0000000000000001E-4</v>
      </c>
      <c r="DK6" s="128">
        <v>2.0000000000000001E-4</v>
      </c>
      <c r="DL6" s="128">
        <v>2.0000000000000001E-4</v>
      </c>
      <c r="DM6" s="128">
        <v>2.0000000000000001E-4</v>
      </c>
      <c r="DN6" s="128">
        <v>2.0000000000000001E-4</v>
      </c>
      <c r="DO6" s="128">
        <v>2.0000000000000001E-4</v>
      </c>
      <c r="DP6" s="128">
        <v>2.0000000000000001E-4</v>
      </c>
      <c r="DQ6" s="128">
        <v>2.0000000000000001E-4</v>
      </c>
      <c r="DR6" s="129">
        <v>2.0000000000000001E-4</v>
      </c>
    </row>
    <row r="7" spans="2:122" x14ac:dyDescent="0.4">
      <c r="B7" s="45">
        <v>2028</v>
      </c>
      <c r="C7" s="128">
        <v>5.8199142634858207E-3</v>
      </c>
      <c r="D7" s="128">
        <v>5.8199142634858207E-3</v>
      </c>
      <c r="E7" s="128">
        <v>5.8199142634858207E-3</v>
      </c>
      <c r="F7" s="128">
        <v>5.8199142634858207E-3</v>
      </c>
      <c r="G7" s="128">
        <v>5.8199142634858207E-3</v>
      </c>
      <c r="H7" s="128">
        <v>5.8199142634858207E-3</v>
      </c>
      <c r="I7" s="128">
        <v>5.8199142634858207E-3</v>
      </c>
      <c r="J7" s="128">
        <v>5.8199142634858207E-3</v>
      </c>
      <c r="K7" s="128">
        <v>5.8199142634858207E-3</v>
      </c>
      <c r="L7" s="128">
        <v>5.8199142634858207E-3</v>
      </c>
      <c r="M7" s="128">
        <v>5.8199142634858207E-3</v>
      </c>
      <c r="N7" s="128">
        <v>5.8199142634858207E-3</v>
      </c>
      <c r="O7" s="128">
        <v>5.8199142634858207E-3</v>
      </c>
      <c r="P7" s="128">
        <v>5.8199142634858207E-3</v>
      </c>
      <c r="Q7" s="128">
        <v>5.8199142634858207E-3</v>
      </c>
      <c r="R7" s="128">
        <v>5.8199142634858207E-3</v>
      </c>
      <c r="S7" s="128">
        <v>5.8199142634858207E-3</v>
      </c>
      <c r="T7" s="128">
        <v>5.8199142634858207E-3</v>
      </c>
      <c r="U7" s="128">
        <v>5.8199142634858207E-3</v>
      </c>
      <c r="V7" s="128">
        <v>5.8199142634858207E-3</v>
      </c>
      <c r="W7" s="128">
        <v>5.8199142634858207E-3</v>
      </c>
      <c r="X7" s="128">
        <v>4.5982413110835811E-3</v>
      </c>
      <c r="Y7" s="128">
        <v>0</v>
      </c>
      <c r="Z7" s="128">
        <v>0</v>
      </c>
      <c r="AA7" s="128">
        <v>0</v>
      </c>
      <c r="AB7" s="128">
        <v>0</v>
      </c>
      <c r="AC7" s="128">
        <v>0</v>
      </c>
      <c r="AD7" s="128">
        <v>0</v>
      </c>
      <c r="AE7" s="128">
        <v>0</v>
      </c>
      <c r="AF7" s="128">
        <v>0</v>
      </c>
      <c r="AG7" s="128">
        <v>0</v>
      </c>
      <c r="AH7" s="128">
        <v>0</v>
      </c>
      <c r="AI7" s="128">
        <v>0</v>
      </c>
      <c r="AJ7" s="128">
        <v>0</v>
      </c>
      <c r="AK7" s="128">
        <v>0</v>
      </c>
      <c r="AL7" s="128">
        <v>0</v>
      </c>
      <c r="AM7" s="128">
        <v>0</v>
      </c>
      <c r="AN7" s="128">
        <v>0</v>
      </c>
      <c r="AO7" s="128">
        <v>0</v>
      </c>
      <c r="AP7" s="128">
        <v>0</v>
      </c>
      <c r="AQ7" s="128">
        <v>0</v>
      </c>
      <c r="AR7" s="128">
        <v>0</v>
      </c>
      <c r="AS7" s="128">
        <v>0</v>
      </c>
      <c r="AT7" s="128">
        <v>0</v>
      </c>
      <c r="AU7" s="128">
        <v>0</v>
      </c>
      <c r="AV7" s="128">
        <v>4.5646194627412305E-3</v>
      </c>
      <c r="AW7" s="128">
        <v>5.5008001453783015E-3</v>
      </c>
      <c r="AX7" s="128">
        <v>6.4369808280153725E-3</v>
      </c>
      <c r="AY7" s="128">
        <v>7.3731615106524409E-3</v>
      </c>
      <c r="AZ7" s="128">
        <v>8.3093421932895137E-3</v>
      </c>
      <c r="BA7" s="128">
        <v>9.2455228759265803E-3</v>
      </c>
      <c r="BB7" s="128">
        <v>9.2455228759265803E-3</v>
      </c>
      <c r="BC7" s="128">
        <v>9.2455228759265803E-3</v>
      </c>
      <c r="BD7" s="128">
        <v>9.2455228759265803E-3</v>
      </c>
      <c r="BE7" s="128">
        <v>9.2455228759265803E-3</v>
      </c>
      <c r="BF7" s="128">
        <v>9.2455228759265803E-3</v>
      </c>
      <c r="BG7" s="128">
        <v>9.2455228759265803E-3</v>
      </c>
      <c r="BH7" s="128">
        <v>9.2455228759265803E-3</v>
      </c>
      <c r="BI7" s="128">
        <v>9.2455228759265803E-3</v>
      </c>
      <c r="BJ7" s="128">
        <v>9.2455228759265803E-3</v>
      </c>
      <c r="BK7" s="128">
        <v>9.2455228759265803E-3</v>
      </c>
      <c r="BL7" s="128">
        <v>9.1832643471953697E-3</v>
      </c>
      <c r="BM7" s="128">
        <v>9.121005818464159E-3</v>
      </c>
      <c r="BN7" s="128">
        <v>9.0587472897329449E-3</v>
      </c>
      <c r="BO7" s="128">
        <v>8.9964887610017325E-3</v>
      </c>
      <c r="BP7" s="128">
        <v>8.9342302322705219E-3</v>
      </c>
      <c r="BQ7" s="128">
        <v>8.9342302322705219E-3</v>
      </c>
      <c r="BR7" s="128">
        <v>8.9342302322705219E-3</v>
      </c>
      <c r="BS7" s="128">
        <v>8.9342302322705219E-3</v>
      </c>
      <c r="BT7" s="128">
        <v>8.9342302322705219E-3</v>
      </c>
      <c r="BU7" s="128">
        <v>8.9342302322705219E-3</v>
      </c>
      <c r="BV7" s="128">
        <v>8.9342302322705219E-3</v>
      </c>
      <c r="BW7" s="128">
        <v>8.9342302322705219E-3</v>
      </c>
      <c r="BX7" s="128">
        <v>8.9342302322705219E-3</v>
      </c>
      <c r="BY7" s="128">
        <v>8.9342302322705219E-3</v>
      </c>
      <c r="BZ7" s="128">
        <v>8.9342302322705219E-3</v>
      </c>
      <c r="CA7" s="128">
        <v>8.9342302322705219E-3</v>
      </c>
      <c r="CB7" s="128">
        <v>8.9342302322705219E-3</v>
      </c>
      <c r="CC7" s="128">
        <v>8.9342302322705219E-3</v>
      </c>
      <c r="CD7" s="128">
        <v>8.9342302322705219E-3</v>
      </c>
      <c r="CE7" s="128">
        <v>7.8755338323650732E-3</v>
      </c>
      <c r="CF7" s="128">
        <v>6.8168374324596272E-3</v>
      </c>
      <c r="CG7" s="128">
        <v>5.7581410325541786E-3</v>
      </c>
      <c r="CH7" s="128">
        <v>4.6994446326487326E-3</v>
      </c>
      <c r="CI7" s="128">
        <v>3.6407482327432857E-3</v>
      </c>
      <c r="CJ7" s="128">
        <v>2.5820518328378396E-3</v>
      </c>
      <c r="CK7" s="128">
        <v>2.3538466495540561E-3</v>
      </c>
      <c r="CL7" s="128">
        <v>2.1256414662702717E-3</v>
      </c>
      <c r="CM7" s="128">
        <v>1.8974362829864881E-3</v>
      </c>
      <c r="CN7" s="128">
        <v>1.669231099702704E-3</v>
      </c>
      <c r="CO7" s="128">
        <v>1.4410259164189202E-3</v>
      </c>
      <c r="CP7" s="128">
        <v>1.2128207331351362E-3</v>
      </c>
      <c r="CQ7" s="128">
        <v>9.8461554985135227E-4</v>
      </c>
      <c r="CR7" s="128">
        <v>7.5641036656756862E-4</v>
      </c>
      <c r="CS7" s="128">
        <v>5.2820518328378465E-4</v>
      </c>
      <c r="CT7" s="128">
        <v>3.0000000000000003E-4</v>
      </c>
      <c r="CU7" s="128">
        <v>3.0000000000000003E-4</v>
      </c>
      <c r="CV7" s="128">
        <v>3.0000000000000003E-4</v>
      </c>
      <c r="CW7" s="128">
        <v>3.0000000000000003E-4</v>
      </c>
      <c r="CX7" s="128">
        <v>3.0000000000000003E-4</v>
      </c>
      <c r="CY7" s="128">
        <v>3.0000000000000003E-4</v>
      </c>
      <c r="CZ7" s="128">
        <v>3.0000000000000003E-4</v>
      </c>
      <c r="DA7" s="128">
        <v>3.0000000000000003E-4</v>
      </c>
      <c r="DB7" s="128">
        <v>3.0000000000000003E-4</v>
      </c>
      <c r="DC7" s="128">
        <v>3.0000000000000003E-4</v>
      </c>
      <c r="DD7" s="128">
        <v>3.0000000000000003E-4</v>
      </c>
      <c r="DE7" s="128">
        <v>3.0000000000000003E-4</v>
      </c>
      <c r="DF7" s="128">
        <v>3.0000000000000003E-4</v>
      </c>
      <c r="DG7" s="128">
        <v>3.0000000000000003E-4</v>
      </c>
      <c r="DH7" s="128">
        <v>3.0000000000000003E-4</v>
      </c>
      <c r="DI7" s="128">
        <v>3.0000000000000003E-4</v>
      </c>
      <c r="DJ7" s="128">
        <v>3.0000000000000003E-4</v>
      </c>
      <c r="DK7" s="128">
        <v>3.0000000000000003E-4</v>
      </c>
      <c r="DL7" s="128">
        <v>3.0000000000000003E-4</v>
      </c>
      <c r="DM7" s="128">
        <v>3.0000000000000003E-4</v>
      </c>
      <c r="DN7" s="128">
        <v>3.0000000000000003E-4</v>
      </c>
      <c r="DO7" s="128">
        <v>3.0000000000000003E-4</v>
      </c>
      <c r="DP7" s="128">
        <v>3.0000000000000003E-4</v>
      </c>
      <c r="DQ7" s="128">
        <v>3.0000000000000003E-4</v>
      </c>
      <c r="DR7" s="129">
        <v>3.0000000000000003E-4</v>
      </c>
    </row>
    <row r="8" spans="2:122" x14ac:dyDescent="0.4">
      <c r="B8" s="45">
        <v>2029</v>
      </c>
      <c r="C8" s="128">
        <v>6.6807379610404165E-3</v>
      </c>
      <c r="D8" s="128">
        <v>6.6807379610404165E-3</v>
      </c>
      <c r="E8" s="128">
        <v>6.6807379610404165E-3</v>
      </c>
      <c r="F8" s="128">
        <v>6.6807379610404165E-3</v>
      </c>
      <c r="G8" s="128">
        <v>6.6807379610404165E-3</v>
      </c>
      <c r="H8" s="128">
        <v>6.6807379610404165E-3</v>
      </c>
      <c r="I8" s="128">
        <v>6.6807379610404165E-3</v>
      </c>
      <c r="J8" s="128">
        <v>6.6807379610404165E-3</v>
      </c>
      <c r="K8" s="128">
        <v>6.6807379610404165E-3</v>
      </c>
      <c r="L8" s="128">
        <v>6.6807379610404165E-3</v>
      </c>
      <c r="M8" s="128">
        <v>6.6807379610404165E-3</v>
      </c>
      <c r="N8" s="128">
        <v>6.6807379610404165E-3</v>
      </c>
      <c r="O8" s="128">
        <v>6.6807379610404165E-3</v>
      </c>
      <c r="P8" s="128">
        <v>6.6807379610404165E-3</v>
      </c>
      <c r="Q8" s="128">
        <v>6.6807379610404165E-3</v>
      </c>
      <c r="R8" s="128">
        <v>6.6807379610404165E-3</v>
      </c>
      <c r="S8" s="128">
        <v>6.6807379610404165E-3</v>
      </c>
      <c r="T8" s="128">
        <v>6.6807379610404165E-3</v>
      </c>
      <c r="U8" s="128">
        <v>6.6807379610404165E-3</v>
      </c>
      <c r="V8" s="128">
        <v>6.6807379610404165E-3</v>
      </c>
      <c r="W8" s="128">
        <v>6.6807379610404165E-3</v>
      </c>
      <c r="X8" s="128">
        <v>5.5705512979486622E-3</v>
      </c>
      <c r="Y8" s="128">
        <v>0</v>
      </c>
      <c r="Z8" s="128">
        <v>0</v>
      </c>
      <c r="AA8" s="128">
        <v>0</v>
      </c>
      <c r="AB8" s="128">
        <v>0</v>
      </c>
      <c r="AC8" s="128">
        <v>0</v>
      </c>
      <c r="AD8" s="128">
        <v>0</v>
      </c>
      <c r="AE8" s="128">
        <v>0</v>
      </c>
      <c r="AF8" s="128">
        <v>0</v>
      </c>
      <c r="AG8" s="128">
        <v>0</v>
      </c>
      <c r="AH8" s="128">
        <v>0</v>
      </c>
      <c r="AI8" s="128">
        <v>0</v>
      </c>
      <c r="AJ8" s="128">
        <v>0</v>
      </c>
      <c r="AK8" s="128">
        <v>0</v>
      </c>
      <c r="AL8" s="128">
        <v>0</v>
      </c>
      <c r="AM8" s="128">
        <v>0</v>
      </c>
      <c r="AN8" s="128">
        <v>0</v>
      </c>
      <c r="AO8" s="128">
        <v>0</v>
      </c>
      <c r="AP8" s="128">
        <v>0</v>
      </c>
      <c r="AQ8" s="128">
        <v>0</v>
      </c>
      <c r="AR8" s="128">
        <v>0</v>
      </c>
      <c r="AS8" s="128">
        <v>0</v>
      </c>
      <c r="AT8" s="128">
        <v>0</v>
      </c>
      <c r="AU8" s="128">
        <v>0</v>
      </c>
      <c r="AV8" s="128">
        <v>5.2903140521086264E-3</v>
      </c>
      <c r="AW8" s="128">
        <v>6.0927546372261162E-3</v>
      </c>
      <c r="AX8" s="128">
        <v>6.895195222343606E-3</v>
      </c>
      <c r="AY8" s="128">
        <v>7.6976358074610923E-3</v>
      </c>
      <c r="AZ8" s="128">
        <v>8.5000763925785847E-3</v>
      </c>
      <c r="BA8" s="128">
        <v>9.3025169776960685E-3</v>
      </c>
      <c r="BB8" s="128">
        <v>9.3025169776960685E-3</v>
      </c>
      <c r="BC8" s="128">
        <v>9.3025169776960685E-3</v>
      </c>
      <c r="BD8" s="128">
        <v>9.3025169776960685E-3</v>
      </c>
      <c r="BE8" s="128">
        <v>9.3025169776960685E-3</v>
      </c>
      <c r="BF8" s="128">
        <v>9.3025169776960685E-3</v>
      </c>
      <c r="BG8" s="128">
        <v>9.3025169776960685E-3</v>
      </c>
      <c r="BH8" s="128">
        <v>9.3025169776960685E-3</v>
      </c>
      <c r="BI8" s="128">
        <v>9.3025169776960685E-3</v>
      </c>
      <c r="BJ8" s="128">
        <v>9.3025169776960685E-3</v>
      </c>
      <c r="BK8" s="128">
        <v>9.3025169776960685E-3</v>
      </c>
      <c r="BL8" s="128">
        <v>9.2195056060544543E-3</v>
      </c>
      <c r="BM8" s="128">
        <v>9.13649423441284E-3</v>
      </c>
      <c r="BN8" s="128">
        <v>9.0534828627712206E-3</v>
      </c>
      <c r="BO8" s="128">
        <v>8.9704714911296047E-3</v>
      </c>
      <c r="BP8" s="128">
        <v>8.8874601194879905E-3</v>
      </c>
      <c r="BQ8" s="128">
        <v>8.8874601194879905E-3</v>
      </c>
      <c r="BR8" s="128">
        <v>8.8874601194879905E-3</v>
      </c>
      <c r="BS8" s="128">
        <v>8.8874601194879905E-3</v>
      </c>
      <c r="BT8" s="128">
        <v>8.8874601194879905E-3</v>
      </c>
      <c r="BU8" s="128">
        <v>8.8874601194879905E-3</v>
      </c>
      <c r="BV8" s="128">
        <v>8.8874601194879905E-3</v>
      </c>
      <c r="BW8" s="128">
        <v>8.8874601194879905E-3</v>
      </c>
      <c r="BX8" s="128">
        <v>8.8874601194879905E-3</v>
      </c>
      <c r="BY8" s="128">
        <v>8.8874601194879905E-3</v>
      </c>
      <c r="BZ8" s="128">
        <v>8.8874601194879905E-3</v>
      </c>
      <c r="CA8" s="128">
        <v>8.8874601194879905E-3</v>
      </c>
      <c r="CB8" s="128">
        <v>8.8874601194879905E-3</v>
      </c>
      <c r="CC8" s="128">
        <v>8.8874601194879905E-3</v>
      </c>
      <c r="CD8" s="128">
        <v>8.8874601194879905E-3</v>
      </c>
      <c r="CE8" s="128">
        <v>7.9800060624261766E-3</v>
      </c>
      <c r="CF8" s="128">
        <v>7.0725520053643662E-3</v>
      </c>
      <c r="CG8" s="128">
        <v>6.1650979483025524E-3</v>
      </c>
      <c r="CH8" s="128">
        <v>5.257643891240742E-3</v>
      </c>
      <c r="CI8" s="128">
        <v>4.3501898341789308E-3</v>
      </c>
      <c r="CJ8" s="128">
        <v>3.4427357771171195E-3</v>
      </c>
      <c r="CK8" s="128">
        <v>3.1384621994054078E-3</v>
      </c>
      <c r="CL8" s="128">
        <v>2.8341886216936957E-3</v>
      </c>
      <c r="CM8" s="128">
        <v>2.5299150439819841E-3</v>
      </c>
      <c r="CN8" s="128">
        <v>2.2256414662702719E-3</v>
      </c>
      <c r="CO8" s="128">
        <v>1.9213678885585603E-3</v>
      </c>
      <c r="CP8" s="128">
        <v>1.6170943108468484E-3</v>
      </c>
      <c r="CQ8" s="128">
        <v>1.3128207331351365E-3</v>
      </c>
      <c r="CR8" s="128">
        <v>1.0085471554234248E-3</v>
      </c>
      <c r="CS8" s="128">
        <v>7.0427357771171283E-4</v>
      </c>
      <c r="CT8" s="128">
        <v>4.0000000000000002E-4</v>
      </c>
      <c r="CU8" s="128">
        <v>4.0000000000000002E-4</v>
      </c>
      <c r="CV8" s="128">
        <v>4.0000000000000002E-4</v>
      </c>
      <c r="CW8" s="128">
        <v>4.0000000000000002E-4</v>
      </c>
      <c r="CX8" s="128">
        <v>4.0000000000000002E-4</v>
      </c>
      <c r="CY8" s="128">
        <v>4.0000000000000002E-4</v>
      </c>
      <c r="CZ8" s="128">
        <v>4.0000000000000002E-4</v>
      </c>
      <c r="DA8" s="128">
        <v>4.0000000000000002E-4</v>
      </c>
      <c r="DB8" s="128">
        <v>4.0000000000000002E-4</v>
      </c>
      <c r="DC8" s="128">
        <v>4.0000000000000002E-4</v>
      </c>
      <c r="DD8" s="128">
        <v>4.0000000000000002E-4</v>
      </c>
      <c r="DE8" s="128">
        <v>4.0000000000000002E-4</v>
      </c>
      <c r="DF8" s="128">
        <v>4.0000000000000002E-4</v>
      </c>
      <c r="DG8" s="128">
        <v>4.0000000000000002E-4</v>
      </c>
      <c r="DH8" s="128">
        <v>4.0000000000000002E-4</v>
      </c>
      <c r="DI8" s="128">
        <v>4.0000000000000002E-4</v>
      </c>
      <c r="DJ8" s="128">
        <v>4.0000000000000002E-4</v>
      </c>
      <c r="DK8" s="128">
        <v>4.0000000000000002E-4</v>
      </c>
      <c r="DL8" s="128">
        <v>4.0000000000000002E-4</v>
      </c>
      <c r="DM8" s="128">
        <v>4.0000000000000002E-4</v>
      </c>
      <c r="DN8" s="128">
        <v>4.0000000000000002E-4</v>
      </c>
      <c r="DO8" s="128">
        <v>4.0000000000000002E-4</v>
      </c>
      <c r="DP8" s="128">
        <v>4.0000000000000002E-4</v>
      </c>
      <c r="DQ8" s="128">
        <v>4.0000000000000002E-4</v>
      </c>
      <c r="DR8" s="129">
        <v>4.0000000000000002E-4</v>
      </c>
    </row>
    <row r="9" spans="2:122" x14ac:dyDescent="0.4">
      <c r="B9" s="45">
        <v>2030</v>
      </c>
      <c r="C9" s="128">
        <v>7.5415616585950123E-3</v>
      </c>
      <c r="D9" s="128">
        <v>7.5415616585950123E-3</v>
      </c>
      <c r="E9" s="128">
        <v>7.5415616585950123E-3</v>
      </c>
      <c r="F9" s="128">
        <v>7.5415616585950123E-3</v>
      </c>
      <c r="G9" s="128">
        <v>7.5415616585950123E-3</v>
      </c>
      <c r="H9" s="128">
        <v>7.5415616585950123E-3</v>
      </c>
      <c r="I9" s="128">
        <v>7.5415616585950123E-3</v>
      </c>
      <c r="J9" s="128">
        <v>7.5415616585950123E-3</v>
      </c>
      <c r="K9" s="128">
        <v>7.5415616585950123E-3</v>
      </c>
      <c r="L9" s="128">
        <v>7.5415616585950123E-3</v>
      </c>
      <c r="M9" s="128">
        <v>7.5415616585950123E-3</v>
      </c>
      <c r="N9" s="128">
        <v>7.5415616585950123E-3</v>
      </c>
      <c r="O9" s="128">
        <v>7.5415616585950123E-3</v>
      </c>
      <c r="P9" s="128">
        <v>7.5415616585950123E-3</v>
      </c>
      <c r="Q9" s="128">
        <v>7.5415616585950123E-3</v>
      </c>
      <c r="R9" s="128">
        <v>7.5415616585950123E-3</v>
      </c>
      <c r="S9" s="128">
        <v>7.5415616585950123E-3</v>
      </c>
      <c r="T9" s="128">
        <v>7.5415616585950123E-3</v>
      </c>
      <c r="U9" s="128">
        <v>7.5415616585950123E-3</v>
      </c>
      <c r="V9" s="128">
        <v>7.5415616585950123E-3</v>
      </c>
      <c r="W9" s="128">
        <v>7.5415616585950123E-3</v>
      </c>
      <c r="X9" s="128">
        <v>6.5428612848137434E-3</v>
      </c>
      <c r="Y9" s="128">
        <v>0</v>
      </c>
      <c r="Z9" s="128">
        <v>0</v>
      </c>
      <c r="AA9" s="128">
        <v>0</v>
      </c>
      <c r="AB9" s="128">
        <v>0</v>
      </c>
      <c r="AC9" s="128">
        <v>0</v>
      </c>
      <c r="AD9" s="128">
        <v>0</v>
      </c>
      <c r="AE9" s="128">
        <v>0</v>
      </c>
      <c r="AF9" s="128">
        <v>0</v>
      </c>
      <c r="AG9" s="128">
        <v>0</v>
      </c>
      <c r="AH9" s="128">
        <v>0</v>
      </c>
      <c r="AI9" s="128">
        <v>0</v>
      </c>
      <c r="AJ9" s="128">
        <v>0</v>
      </c>
      <c r="AK9" s="128">
        <v>0</v>
      </c>
      <c r="AL9" s="128">
        <v>0</v>
      </c>
      <c r="AM9" s="128">
        <v>0</v>
      </c>
      <c r="AN9" s="128">
        <v>0</v>
      </c>
      <c r="AO9" s="128">
        <v>0</v>
      </c>
      <c r="AP9" s="128">
        <v>0</v>
      </c>
      <c r="AQ9" s="128">
        <v>0</v>
      </c>
      <c r="AR9" s="128">
        <v>0</v>
      </c>
      <c r="AS9" s="128">
        <v>0</v>
      </c>
      <c r="AT9" s="128">
        <v>0</v>
      </c>
      <c r="AU9" s="128">
        <v>0</v>
      </c>
      <c r="AV9" s="128">
        <v>6.0160086414760222E-3</v>
      </c>
      <c r="AW9" s="128">
        <v>6.6847091290739308E-3</v>
      </c>
      <c r="AX9" s="128">
        <v>7.3534096166718394E-3</v>
      </c>
      <c r="AY9" s="128">
        <v>8.0221101042697446E-3</v>
      </c>
      <c r="AZ9" s="128">
        <v>8.6908105918676558E-3</v>
      </c>
      <c r="BA9" s="128">
        <v>9.3595110794655566E-3</v>
      </c>
      <c r="BB9" s="128">
        <v>9.3595110794655566E-3</v>
      </c>
      <c r="BC9" s="128">
        <v>9.3595110794655566E-3</v>
      </c>
      <c r="BD9" s="128">
        <v>9.3595110794655566E-3</v>
      </c>
      <c r="BE9" s="128">
        <v>9.3595110794655566E-3</v>
      </c>
      <c r="BF9" s="128">
        <v>9.3595110794655566E-3</v>
      </c>
      <c r="BG9" s="128">
        <v>9.3595110794655566E-3</v>
      </c>
      <c r="BH9" s="128">
        <v>9.3595110794655566E-3</v>
      </c>
      <c r="BI9" s="128">
        <v>9.3595110794655566E-3</v>
      </c>
      <c r="BJ9" s="128">
        <v>9.3595110794655566E-3</v>
      </c>
      <c r="BK9" s="128">
        <v>9.3595110794655566E-3</v>
      </c>
      <c r="BL9" s="128">
        <v>9.2557468649135388E-3</v>
      </c>
      <c r="BM9" s="128">
        <v>9.1519826503615211E-3</v>
      </c>
      <c r="BN9" s="128">
        <v>9.0482184358094964E-3</v>
      </c>
      <c r="BO9" s="128">
        <v>8.9444542212574769E-3</v>
      </c>
      <c r="BP9" s="128">
        <v>8.8406900067054591E-3</v>
      </c>
      <c r="BQ9" s="128">
        <v>8.8406900067054591E-3</v>
      </c>
      <c r="BR9" s="128">
        <v>8.8406900067054591E-3</v>
      </c>
      <c r="BS9" s="128">
        <v>8.8406900067054591E-3</v>
      </c>
      <c r="BT9" s="128">
        <v>8.8406900067054591E-3</v>
      </c>
      <c r="BU9" s="128">
        <v>8.8406900067054591E-3</v>
      </c>
      <c r="BV9" s="128">
        <v>8.8406900067054591E-3</v>
      </c>
      <c r="BW9" s="128">
        <v>8.8406900067054591E-3</v>
      </c>
      <c r="BX9" s="128">
        <v>8.8406900067054591E-3</v>
      </c>
      <c r="BY9" s="128">
        <v>8.8406900067054591E-3</v>
      </c>
      <c r="BZ9" s="128">
        <v>8.8406900067054591E-3</v>
      </c>
      <c r="CA9" s="128">
        <v>8.8406900067054591E-3</v>
      </c>
      <c r="CB9" s="128">
        <v>8.8406900067054591E-3</v>
      </c>
      <c r="CC9" s="128">
        <v>8.8406900067054591E-3</v>
      </c>
      <c r="CD9" s="128">
        <v>8.8406900067054591E-3</v>
      </c>
      <c r="CE9" s="128">
        <v>8.08447829248728E-3</v>
      </c>
      <c r="CF9" s="128">
        <v>7.3282665782691053E-3</v>
      </c>
      <c r="CG9" s="128">
        <v>6.5720548640509262E-3</v>
      </c>
      <c r="CH9" s="128">
        <v>5.8158431498327515E-3</v>
      </c>
      <c r="CI9" s="128">
        <v>5.0596314356145759E-3</v>
      </c>
      <c r="CJ9" s="128">
        <v>4.3034197213963994E-3</v>
      </c>
      <c r="CK9" s="128">
        <v>3.9230777492567596E-3</v>
      </c>
      <c r="CL9" s="128">
        <v>3.5427357771171198E-3</v>
      </c>
      <c r="CM9" s="128">
        <v>3.16239380497748E-3</v>
      </c>
      <c r="CN9" s="128">
        <v>2.7820518328378402E-3</v>
      </c>
      <c r="CO9" s="128">
        <v>2.4017098606982003E-3</v>
      </c>
      <c r="CP9" s="128">
        <v>2.0213678885585605E-3</v>
      </c>
      <c r="CQ9" s="128">
        <v>1.6410259164189207E-3</v>
      </c>
      <c r="CR9" s="128">
        <v>1.2606839442792809E-3</v>
      </c>
      <c r="CS9" s="128">
        <v>8.8034197213964101E-4</v>
      </c>
      <c r="CT9" s="128">
        <v>5.0000000000000001E-4</v>
      </c>
      <c r="CU9" s="128">
        <v>5.0000000000000001E-4</v>
      </c>
      <c r="CV9" s="128">
        <v>5.0000000000000001E-4</v>
      </c>
      <c r="CW9" s="128">
        <v>5.0000000000000001E-4</v>
      </c>
      <c r="CX9" s="128">
        <v>5.0000000000000001E-4</v>
      </c>
      <c r="CY9" s="128">
        <v>5.0000000000000001E-4</v>
      </c>
      <c r="CZ9" s="128">
        <v>5.0000000000000001E-4</v>
      </c>
      <c r="DA9" s="128">
        <v>5.0000000000000001E-4</v>
      </c>
      <c r="DB9" s="128">
        <v>5.0000000000000001E-4</v>
      </c>
      <c r="DC9" s="128">
        <v>5.0000000000000001E-4</v>
      </c>
      <c r="DD9" s="128">
        <v>5.0000000000000001E-4</v>
      </c>
      <c r="DE9" s="128">
        <v>5.0000000000000001E-4</v>
      </c>
      <c r="DF9" s="128">
        <v>5.0000000000000001E-4</v>
      </c>
      <c r="DG9" s="128">
        <v>5.0000000000000001E-4</v>
      </c>
      <c r="DH9" s="128">
        <v>5.0000000000000001E-4</v>
      </c>
      <c r="DI9" s="128">
        <v>5.0000000000000001E-4</v>
      </c>
      <c r="DJ9" s="128">
        <v>5.0000000000000001E-4</v>
      </c>
      <c r="DK9" s="128">
        <v>5.0000000000000001E-4</v>
      </c>
      <c r="DL9" s="128">
        <v>5.0000000000000001E-4</v>
      </c>
      <c r="DM9" s="128">
        <v>5.0000000000000001E-4</v>
      </c>
      <c r="DN9" s="128">
        <v>5.0000000000000001E-4</v>
      </c>
      <c r="DO9" s="128">
        <v>5.0000000000000001E-4</v>
      </c>
      <c r="DP9" s="128">
        <v>5.0000000000000001E-4</v>
      </c>
      <c r="DQ9" s="128">
        <v>5.0000000000000001E-4</v>
      </c>
      <c r="DR9" s="129">
        <v>5.0000000000000001E-4</v>
      </c>
    </row>
    <row r="10" spans="2:122" x14ac:dyDescent="0.4">
      <c r="B10" s="45">
        <v>2031</v>
      </c>
      <c r="C10" s="128">
        <v>8.4023853561496081E-3</v>
      </c>
      <c r="D10" s="128">
        <v>8.4023853561496081E-3</v>
      </c>
      <c r="E10" s="128">
        <v>8.4023853561496081E-3</v>
      </c>
      <c r="F10" s="128">
        <v>8.4023853561496081E-3</v>
      </c>
      <c r="G10" s="128">
        <v>8.4023853561496081E-3</v>
      </c>
      <c r="H10" s="128">
        <v>8.4023853561496081E-3</v>
      </c>
      <c r="I10" s="128">
        <v>8.4023853561496081E-3</v>
      </c>
      <c r="J10" s="128">
        <v>8.4023853561496081E-3</v>
      </c>
      <c r="K10" s="128">
        <v>8.4023853561496081E-3</v>
      </c>
      <c r="L10" s="128">
        <v>8.4023853561496081E-3</v>
      </c>
      <c r="M10" s="128">
        <v>8.4023853561496081E-3</v>
      </c>
      <c r="N10" s="128">
        <v>8.4023853561496081E-3</v>
      </c>
      <c r="O10" s="128">
        <v>8.4023853561496081E-3</v>
      </c>
      <c r="P10" s="128">
        <v>8.4023853561496081E-3</v>
      </c>
      <c r="Q10" s="128">
        <v>8.4023853561496081E-3</v>
      </c>
      <c r="R10" s="128">
        <v>8.4023853561496081E-3</v>
      </c>
      <c r="S10" s="128">
        <v>8.4023853561496081E-3</v>
      </c>
      <c r="T10" s="128">
        <v>8.4023853561496081E-3</v>
      </c>
      <c r="U10" s="128">
        <v>8.4023853561496081E-3</v>
      </c>
      <c r="V10" s="128">
        <v>8.4023853561496081E-3</v>
      </c>
      <c r="W10" s="128">
        <v>8.4023853561496081E-3</v>
      </c>
      <c r="X10" s="128">
        <v>7.5151712716788246E-3</v>
      </c>
      <c r="Y10" s="128">
        <v>2.1926284583820609E-3</v>
      </c>
      <c r="Z10" s="128">
        <v>2.1043746729362918E-3</v>
      </c>
      <c r="AA10" s="128">
        <v>2.0161208874905231E-3</v>
      </c>
      <c r="AB10" s="128">
        <v>1.9278671020447544E-3</v>
      </c>
      <c r="AC10" s="128">
        <v>1.8396133165989857E-3</v>
      </c>
      <c r="AD10" s="128">
        <v>1.7513595311532168E-3</v>
      </c>
      <c r="AE10" s="128">
        <v>1.6631057457074481E-3</v>
      </c>
      <c r="AF10" s="128">
        <v>1.5748519602616791E-3</v>
      </c>
      <c r="AG10" s="128">
        <v>1.4865981748159117E-3</v>
      </c>
      <c r="AH10" s="128">
        <v>1.4865981748159117E-3</v>
      </c>
      <c r="AI10" s="128">
        <v>1.4865981748159117E-3</v>
      </c>
      <c r="AJ10" s="128">
        <v>1.4865981748159117E-3</v>
      </c>
      <c r="AK10" s="128">
        <v>1.4865981748159117E-3</v>
      </c>
      <c r="AL10" s="128">
        <v>1.4865981748159117E-3</v>
      </c>
      <c r="AM10" s="128">
        <v>1.4865981748159117E-3</v>
      </c>
      <c r="AN10" s="128">
        <v>1.4865981748159117E-3</v>
      </c>
      <c r="AO10" s="128">
        <v>1.4865981748159117E-3</v>
      </c>
      <c r="AP10" s="128">
        <v>1.4865981748159117E-3</v>
      </c>
      <c r="AQ10" s="128">
        <v>1.4865981748159117E-3</v>
      </c>
      <c r="AR10" s="128">
        <v>1.5750578033852495E-3</v>
      </c>
      <c r="AS10" s="128">
        <v>1.6635174319545871E-3</v>
      </c>
      <c r="AT10" s="128">
        <v>1.7519770605239249E-3</v>
      </c>
      <c r="AU10" s="128">
        <v>1.8404366890932625E-3</v>
      </c>
      <c r="AV10" s="128">
        <v>6.7417032308434181E-3</v>
      </c>
      <c r="AW10" s="128">
        <v>7.2766636209217455E-3</v>
      </c>
      <c r="AX10" s="128">
        <v>7.8116240110000729E-3</v>
      </c>
      <c r="AY10" s="128">
        <v>8.3465844010783968E-3</v>
      </c>
      <c r="AZ10" s="128">
        <v>8.8815447911567268E-3</v>
      </c>
      <c r="BA10" s="128">
        <v>9.4165051812350447E-3</v>
      </c>
      <c r="BB10" s="128">
        <v>9.4165051812350447E-3</v>
      </c>
      <c r="BC10" s="128">
        <v>9.4165051812350447E-3</v>
      </c>
      <c r="BD10" s="128">
        <v>9.4165051812350447E-3</v>
      </c>
      <c r="BE10" s="128">
        <v>9.4165051812350447E-3</v>
      </c>
      <c r="BF10" s="128">
        <v>9.4165051812350447E-3</v>
      </c>
      <c r="BG10" s="128">
        <v>9.4165051812350447E-3</v>
      </c>
      <c r="BH10" s="128">
        <v>9.4165051812350447E-3</v>
      </c>
      <c r="BI10" s="128">
        <v>9.4165051812350447E-3</v>
      </c>
      <c r="BJ10" s="128">
        <v>9.4165051812350447E-3</v>
      </c>
      <c r="BK10" s="128">
        <v>9.4165051812350447E-3</v>
      </c>
      <c r="BL10" s="128">
        <v>9.2919881237726234E-3</v>
      </c>
      <c r="BM10" s="128">
        <v>9.1674710663102021E-3</v>
      </c>
      <c r="BN10" s="128">
        <v>9.0429540088477721E-3</v>
      </c>
      <c r="BO10" s="128">
        <v>8.918436951385349E-3</v>
      </c>
      <c r="BP10" s="128">
        <v>8.7939198939229277E-3</v>
      </c>
      <c r="BQ10" s="128">
        <v>8.7939198939229277E-3</v>
      </c>
      <c r="BR10" s="128">
        <v>8.7939198939229277E-3</v>
      </c>
      <c r="BS10" s="128">
        <v>8.7939198939229277E-3</v>
      </c>
      <c r="BT10" s="128">
        <v>8.7939198939229277E-3</v>
      </c>
      <c r="BU10" s="128">
        <v>8.7939198939229277E-3</v>
      </c>
      <c r="BV10" s="128">
        <v>8.7939198939229277E-3</v>
      </c>
      <c r="BW10" s="128">
        <v>8.7939198939229277E-3</v>
      </c>
      <c r="BX10" s="128">
        <v>8.7939198939229277E-3</v>
      </c>
      <c r="BY10" s="128">
        <v>8.7939198939229277E-3</v>
      </c>
      <c r="BZ10" s="128">
        <v>8.7939198939229277E-3</v>
      </c>
      <c r="CA10" s="128">
        <v>8.7939198939229277E-3</v>
      </c>
      <c r="CB10" s="128">
        <v>8.7939198939229277E-3</v>
      </c>
      <c r="CC10" s="128">
        <v>8.7939198939229277E-3</v>
      </c>
      <c r="CD10" s="128">
        <v>8.7939198939229277E-3</v>
      </c>
      <c r="CE10" s="128">
        <v>8.1889505225483834E-3</v>
      </c>
      <c r="CF10" s="128">
        <v>7.5839811511738443E-3</v>
      </c>
      <c r="CG10" s="128">
        <v>6.9790117797993E-3</v>
      </c>
      <c r="CH10" s="128">
        <v>6.3740424084247609E-3</v>
      </c>
      <c r="CI10" s="128">
        <v>5.769073037050221E-3</v>
      </c>
      <c r="CJ10" s="128">
        <v>5.1641036656756793E-3</v>
      </c>
      <c r="CK10" s="128">
        <v>4.7076932991081113E-3</v>
      </c>
      <c r="CL10" s="128">
        <v>4.2512829325405434E-3</v>
      </c>
      <c r="CM10" s="128">
        <v>3.7948725659729759E-3</v>
      </c>
      <c r="CN10" s="128">
        <v>3.3384621994054084E-3</v>
      </c>
      <c r="CO10" s="128">
        <v>2.8820518328378404E-3</v>
      </c>
      <c r="CP10" s="128">
        <v>2.4256414662702725E-3</v>
      </c>
      <c r="CQ10" s="128">
        <v>1.969231099702705E-3</v>
      </c>
      <c r="CR10" s="128">
        <v>1.512820733135137E-3</v>
      </c>
      <c r="CS10" s="128">
        <v>1.0564103665675693E-3</v>
      </c>
      <c r="CT10" s="128">
        <v>6.0000000000000006E-4</v>
      </c>
      <c r="CU10" s="128">
        <v>6.0000000000000006E-4</v>
      </c>
      <c r="CV10" s="128">
        <v>6.0000000000000006E-4</v>
      </c>
      <c r="CW10" s="128">
        <v>6.0000000000000006E-4</v>
      </c>
      <c r="CX10" s="128">
        <v>6.0000000000000006E-4</v>
      </c>
      <c r="CY10" s="128">
        <v>6.0000000000000006E-4</v>
      </c>
      <c r="CZ10" s="128">
        <v>6.0000000000000006E-4</v>
      </c>
      <c r="DA10" s="128">
        <v>6.0000000000000006E-4</v>
      </c>
      <c r="DB10" s="128">
        <v>6.0000000000000006E-4</v>
      </c>
      <c r="DC10" s="128">
        <v>6.0000000000000006E-4</v>
      </c>
      <c r="DD10" s="128">
        <v>6.0000000000000006E-4</v>
      </c>
      <c r="DE10" s="128">
        <v>6.0000000000000006E-4</v>
      </c>
      <c r="DF10" s="128">
        <v>6.0000000000000006E-4</v>
      </c>
      <c r="DG10" s="128">
        <v>6.0000000000000006E-4</v>
      </c>
      <c r="DH10" s="128">
        <v>6.0000000000000006E-4</v>
      </c>
      <c r="DI10" s="128">
        <v>6.0000000000000006E-4</v>
      </c>
      <c r="DJ10" s="128">
        <v>6.0000000000000006E-4</v>
      </c>
      <c r="DK10" s="128">
        <v>6.0000000000000006E-4</v>
      </c>
      <c r="DL10" s="128">
        <v>6.0000000000000006E-4</v>
      </c>
      <c r="DM10" s="128">
        <v>6.0000000000000006E-4</v>
      </c>
      <c r="DN10" s="128">
        <v>6.0000000000000006E-4</v>
      </c>
      <c r="DO10" s="128">
        <v>6.0000000000000006E-4</v>
      </c>
      <c r="DP10" s="128">
        <v>6.0000000000000006E-4</v>
      </c>
      <c r="DQ10" s="128">
        <v>6.0000000000000006E-4</v>
      </c>
      <c r="DR10" s="129">
        <v>6.0000000000000006E-4</v>
      </c>
    </row>
    <row r="11" spans="2:122" x14ac:dyDescent="0.4">
      <c r="B11" s="45">
        <v>2032</v>
      </c>
      <c r="C11" s="128">
        <v>9.263209053704204E-3</v>
      </c>
      <c r="D11" s="128">
        <v>9.263209053704204E-3</v>
      </c>
      <c r="E11" s="128">
        <v>9.263209053704204E-3</v>
      </c>
      <c r="F11" s="128">
        <v>9.263209053704204E-3</v>
      </c>
      <c r="G11" s="128">
        <v>9.263209053704204E-3</v>
      </c>
      <c r="H11" s="128">
        <v>9.263209053704204E-3</v>
      </c>
      <c r="I11" s="128">
        <v>9.263209053704204E-3</v>
      </c>
      <c r="J11" s="128">
        <v>9.263209053704204E-3</v>
      </c>
      <c r="K11" s="128">
        <v>9.263209053704204E-3</v>
      </c>
      <c r="L11" s="128">
        <v>9.263209053704204E-3</v>
      </c>
      <c r="M11" s="128">
        <v>9.263209053704204E-3</v>
      </c>
      <c r="N11" s="128">
        <v>9.263209053704204E-3</v>
      </c>
      <c r="O11" s="128">
        <v>9.263209053704204E-3</v>
      </c>
      <c r="P11" s="128">
        <v>9.263209053704204E-3</v>
      </c>
      <c r="Q11" s="128">
        <v>9.263209053704204E-3</v>
      </c>
      <c r="R11" s="128">
        <v>9.263209053704204E-3</v>
      </c>
      <c r="S11" s="128">
        <v>9.263209053704204E-3</v>
      </c>
      <c r="T11" s="128">
        <v>9.263209053704204E-3</v>
      </c>
      <c r="U11" s="128">
        <v>9.263209053704204E-3</v>
      </c>
      <c r="V11" s="128">
        <v>9.263209053704204E-3</v>
      </c>
      <c r="W11" s="128">
        <v>9.263209053704204E-3</v>
      </c>
      <c r="X11" s="128">
        <v>8.4874812585439049E-3</v>
      </c>
      <c r="Y11" s="128">
        <v>4.3852569167641218E-3</v>
      </c>
      <c r="Z11" s="128">
        <v>4.2087493458725835E-3</v>
      </c>
      <c r="AA11" s="128">
        <v>4.0322417749810461E-3</v>
      </c>
      <c r="AB11" s="128">
        <v>3.8557342040895087E-3</v>
      </c>
      <c r="AC11" s="128">
        <v>3.6792266331979713E-3</v>
      </c>
      <c r="AD11" s="128">
        <v>3.5027190623064335E-3</v>
      </c>
      <c r="AE11" s="128">
        <v>3.3262114914148961E-3</v>
      </c>
      <c r="AF11" s="128">
        <v>3.1497039205233583E-3</v>
      </c>
      <c r="AG11" s="128">
        <v>2.9731963496318235E-3</v>
      </c>
      <c r="AH11" s="128">
        <v>2.9731963496318235E-3</v>
      </c>
      <c r="AI11" s="128">
        <v>2.9731963496318235E-3</v>
      </c>
      <c r="AJ11" s="128">
        <v>2.9731963496318235E-3</v>
      </c>
      <c r="AK11" s="128">
        <v>2.9731963496318235E-3</v>
      </c>
      <c r="AL11" s="128">
        <v>2.9731963496318235E-3</v>
      </c>
      <c r="AM11" s="128">
        <v>2.9731963496318235E-3</v>
      </c>
      <c r="AN11" s="128">
        <v>2.9731963496318235E-3</v>
      </c>
      <c r="AO11" s="128">
        <v>2.9731963496318235E-3</v>
      </c>
      <c r="AP11" s="128">
        <v>2.9731963496318235E-3</v>
      </c>
      <c r="AQ11" s="128">
        <v>2.9731963496318235E-3</v>
      </c>
      <c r="AR11" s="128">
        <v>3.1501156067704991E-3</v>
      </c>
      <c r="AS11" s="128">
        <v>3.3270348639091742E-3</v>
      </c>
      <c r="AT11" s="128">
        <v>3.5039541210478498E-3</v>
      </c>
      <c r="AU11" s="128">
        <v>3.6808733781865249E-3</v>
      </c>
      <c r="AV11" s="128">
        <v>7.4673978202108139E-3</v>
      </c>
      <c r="AW11" s="128">
        <v>7.8686181127695601E-3</v>
      </c>
      <c r="AX11" s="128">
        <v>8.2698384053283055E-3</v>
      </c>
      <c r="AY11" s="128">
        <v>8.6710586978870491E-3</v>
      </c>
      <c r="AZ11" s="128">
        <v>9.0722789904457979E-3</v>
      </c>
      <c r="BA11" s="128">
        <v>9.4734992830045328E-3</v>
      </c>
      <c r="BB11" s="128">
        <v>9.4734992830045328E-3</v>
      </c>
      <c r="BC11" s="128">
        <v>9.4734992830045328E-3</v>
      </c>
      <c r="BD11" s="128">
        <v>9.4734992830045328E-3</v>
      </c>
      <c r="BE11" s="128">
        <v>9.4734992830045328E-3</v>
      </c>
      <c r="BF11" s="128">
        <v>9.4734992830045328E-3</v>
      </c>
      <c r="BG11" s="128">
        <v>9.4734992830045328E-3</v>
      </c>
      <c r="BH11" s="128">
        <v>9.4734992830045328E-3</v>
      </c>
      <c r="BI11" s="128">
        <v>9.4734992830045328E-3</v>
      </c>
      <c r="BJ11" s="128">
        <v>9.4734992830045328E-3</v>
      </c>
      <c r="BK11" s="128">
        <v>9.4734992830045328E-3</v>
      </c>
      <c r="BL11" s="128">
        <v>9.3282293826317079E-3</v>
      </c>
      <c r="BM11" s="128">
        <v>9.1829594822588831E-3</v>
      </c>
      <c r="BN11" s="128">
        <v>9.0376895818860478E-3</v>
      </c>
      <c r="BO11" s="128">
        <v>8.8924196815132212E-3</v>
      </c>
      <c r="BP11" s="128">
        <v>8.7471497811403964E-3</v>
      </c>
      <c r="BQ11" s="128">
        <v>8.7471497811403964E-3</v>
      </c>
      <c r="BR11" s="128">
        <v>8.7471497811403964E-3</v>
      </c>
      <c r="BS11" s="128">
        <v>8.7471497811403964E-3</v>
      </c>
      <c r="BT11" s="128">
        <v>8.7471497811403964E-3</v>
      </c>
      <c r="BU11" s="128">
        <v>8.7471497811403964E-3</v>
      </c>
      <c r="BV11" s="128">
        <v>8.7471497811403964E-3</v>
      </c>
      <c r="BW11" s="128">
        <v>8.7471497811403964E-3</v>
      </c>
      <c r="BX11" s="128">
        <v>8.7471497811403964E-3</v>
      </c>
      <c r="BY11" s="128">
        <v>8.7471497811403964E-3</v>
      </c>
      <c r="BZ11" s="128">
        <v>8.7471497811403964E-3</v>
      </c>
      <c r="CA11" s="128">
        <v>8.7471497811403964E-3</v>
      </c>
      <c r="CB11" s="128">
        <v>8.7471497811403964E-3</v>
      </c>
      <c r="CC11" s="128">
        <v>8.7471497811403964E-3</v>
      </c>
      <c r="CD11" s="128">
        <v>8.7471497811403964E-3</v>
      </c>
      <c r="CE11" s="128">
        <v>8.2934227526094868E-3</v>
      </c>
      <c r="CF11" s="128">
        <v>7.8396957240785825E-3</v>
      </c>
      <c r="CG11" s="128">
        <v>7.3859686955476738E-3</v>
      </c>
      <c r="CH11" s="128">
        <v>6.9322416670167704E-3</v>
      </c>
      <c r="CI11" s="128">
        <v>6.4785146384858661E-3</v>
      </c>
      <c r="CJ11" s="128">
        <v>6.0247876099549591E-3</v>
      </c>
      <c r="CK11" s="128">
        <v>5.4923088489594631E-3</v>
      </c>
      <c r="CL11" s="128">
        <v>4.959830087963967E-3</v>
      </c>
      <c r="CM11" s="128">
        <v>4.4273513269684718E-3</v>
      </c>
      <c r="CN11" s="128">
        <v>3.8948725659729766E-3</v>
      </c>
      <c r="CO11" s="128">
        <v>3.3623938049774805E-3</v>
      </c>
      <c r="CP11" s="128">
        <v>2.8299150439819844E-3</v>
      </c>
      <c r="CQ11" s="128">
        <v>2.2974362829864892E-3</v>
      </c>
      <c r="CR11" s="128">
        <v>1.7649575219909931E-3</v>
      </c>
      <c r="CS11" s="128">
        <v>1.2324787609954975E-3</v>
      </c>
      <c r="CT11" s="128">
        <v>7.000000000000001E-4</v>
      </c>
      <c r="CU11" s="128">
        <v>7.000000000000001E-4</v>
      </c>
      <c r="CV11" s="128">
        <v>7.000000000000001E-4</v>
      </c>
      <c r="CW11" s="128">
        <v>7.000000000000001E-4</v>
      </c>
      <c r="CX11" s="128">
        <v>7.000000000000001E-4</v>
      </c>
      <c r="CY11" s="128">
        <v>7.000000000000001E-4</v>
      </c>
      <c r="CZ11" s="128">
        <v>7.000000000000001E-4</v>
      </c>
      <c r="DA11" s="128">
        <v>7.000000000000001E-4</v>
      </c>
      <c r="DB11" s="128">
        <v>7.000000000000001E-4</v>
      </c>
      <c r="DC11" s="128">
        <v>7.000000000000001E-4</v>
      </c>
      <c r="DD11" s="128">
        <v>7.000000000000001E-4</v>
      </c>
      <c r="DE11" s="128">
        <v>7.000000000000001E-4</v>
      </c>
      <c r="DF11" s="128">
        <v>7.000000000000001E-4</v>
      </c>
      <c r="DG11" s="128">
        <v>7.000000000000001E-4</v>
      </c>
      <c r="DH11" s="128">
        <v>7.000000000000001E-4</v>
      </c>
      <c r="DI11" s="128">
        <v>7.000000000000001E-4</v>
      </c>
      <c r="DJ11" s="128">
        <v>7.000000000000001E-4</v>
      </c>
      <c r="DK11" s="128">
        <v>7.000000000000001E-4</v>
      </c>
      <c r="DL11" s="128">
        <v>7.000000000000001E-4</v>
      </c>
      <c r="DM11" s="128">
        <v>7.000000000000001E-4</v>
      </c>
      <c r="DN11" s="128">
        <v>7.000000000000001E-4</v>
      </c>
      <c r="DO11" s="128">
        <v>7.000000000000001E-4</v>
      </c>
      <c r="DP11" s="128">
        <v>7.000000000000001E-4</v>
      </c>
      <c r="DQ11" s="128">
        <v>7.000000000000001E-4</v>
      </c>
      <c r="DR11" s="129">
        <v>7.000000000000001E-4</v>
      </c>
    </row>
    <row r="12" spans="2:122" x14ac:dyDescent="0.4">
      <c r="B12" s="45">
        <v>2033</v>
      </c>
      <c r="C12" s="128">
        <v>1.01240327512588E-2</v>
      </c>
      <c r="D12" s="128">
        <v>1.01240327512588E-2</v>
      </c>
      <c r="E12" s="128">
        <v>1.01240327512588E-2</v>
      </c>
      <c r="F12" s="128">
        <v>1.01240327512588E-2</v>
      </c>
      <c r="G12" s="128">
        <v>1.01240327512588E-2</v>
      </c>
      <c r="H12" s="128">
        <v>1.01240327512588E-2</v>
      </c>
      <c r="I12" s="128">
        <v>1.01240327512588E-2</v>
      </c>
      <c r="J12" s="128">
        <v>1.01240327512588E-2</v>
      </c>
      <c r="K12" s="128">
        <v>1.01240327512588E-2</v>
      </c>
      <c r="L12" s="128">
        <v>1.01240327512588E-2</v>
      </c>
      <c r="M12" s="128">
        <v>1.01240327512588E-2</v>
      </c>
      <c r="N12" s="128">
        <v>1.01240327512588E-2</v>
      </c>
      <c r="O12" s="128">
        <v>1.01240327512588E-2</v>
      </c>
      <c r="P12" s="128">
        <v>1.01240327512588E-2</v>
      </c>
      <c r="Q12" s="128">
        <v>1.01240327512588E-2</v>
      </c>
      <c r="R12" s="128">
        <v>1.01240327512588E-2</v>
      </c>
      <c r="S12" s="128">
        <v>1.01240327512588E-2</v>
      </c>
      <c r="T12" s="128">
        <v>1.01240327512588E-2</v>
      </c>
      <c r="U12" s="128">
        <v>1.01240327512588E-2</v>
      </c>
      <c r="V12" s="128">
        <v>1.01240327512588E-2</v>
      </c>
      <c r="W12" s="128">
        <v>1.01240327512588E-2</v>
      </c>
      <c r="X12" s="128">
        <v>9.4597912454089852E-3</v>
      </c>
      <c r="Y12" s="128">
        <v>6.5778853751461827E-3</v>
      </c>
      <c r="Z12" s="128">
        <v>6.3131240188088753E-3</v>
      </c>
      <c r="AA12" s="128">
        <v>6.0483626624715688E-3</v>
      </c>
      <c r="AB12" s="128">
        <v>5.7836013061342631E-3</v>
      </c>
      <c r="AC12" s="128">
        <v>5.5188399497969574E-3</v>
      </c>
      <c r="AD12" s="128">
        <v>5.25407859345965E-3</v>
      </c>
      <c r="AE12" s="128">
        <v>4.9893172371223444E-3</v>
      </c>
      <c r="AF12" s="128">
        <v>4.724555880785037E-3</v>
      </c>
      <c r="AG12" s="128">
        <v>4.4597945244477348E-3</v>
      </c>
      <c r="AH12" s="128">
        <v>4.4597945244477348E-3</v>
      </c>
      <c r="AI12" s="128">
        <v>4.4597945244477348E-3</v>
      </c>
      <c r="AJ12" s="128">
        <v>4.4597945244477348E-3</v>
      </c>
      <c r="AK12" s="128">
        <v>4.4597945244477348E-3</v>
      </c>
      <c r="AL12" s="128">
        <v>4.4597945244477348E-3</v>
      </c>
      <c r="AM12" s="128">
        <v>4.4597945244477348E-3</v>
      </c>
      <c r="AN12" s="128">
        <v>4.4597945244477348E-3</v>
      </c>
      <c r="AO12" s="128">
        <v>4.4597945244477348E-3</v>
      </c>
      <c r="AP12" s="128">
        <v>4.4597945244477348E-3</v>
      </c>
      <c r="AQ12" s="128">
        <v>4.4597945244477348E-3</v>
      </c>
      <c r="AR12" s="128">
        <v>4.7251734101557488E-3</v>
      </c>
      <c r="AS12" s="128">
        <v>4.9905522958637611E-3</v>
      </c>
      <c r="AT12" s="128">
        <v>5.2559311815717751E-3</v>
      </c>
      <c r="AU12" s="128">
        <v>5.5213100672797874E-3</v>
      </c>
      <c r="AV12" s="128">
        <v>8.1930924095782107E-3</v>
      </c>
      <c r="AW12" s="128">
        <v>8.4605726046173748E-3</v>
      </c>
      <c r="AX12" s="128">
        <v>8.7280527996565389E-3</v>
      </c>
      <c r="AY12" s="128">
        <v>8.9955329946957013E-3</v>
      </c>
      <c r="AZ12" s="128">
        <v>9.2630131897348689E-3</v>
      </c>
      <c r="BA12" s="128">
        <v>9.5304933847740209E-3</v>
      </c>
      <c r="BB12" s="128">
        <v>9.5304933847740209E-3</v>
      </c>
      <c r="BC12" s="128">
        <v>9.5304933847740209E-3</v>
      </c>
      <c r="BD12" s="128">
        <v>9.5304933847740209E-3</v>
      </c>
      <c r="BE12" s="128">
        <v>9.5304933847740209E-3</v>
      </c>
      <c r="BF12" s="128">
        <v>9.5304933847740209E-3</v>
      </c>
      <c r="BG12" s="128">
        <v>9.5304933847740209E-3</v>
      </c>
      <c r="BH12" s="128">
        <v>9.5304933847740209E-3</v>
      </c>
      <c r="BI12" s="128">
        <v>9.5304933847740209E-3</v>
      </c>
      <c r="BJ12" s="128">
        <v>9.5304933847740209E-3</v>
      </c>
      <c r="BK12" s="128">
        <v>9.5304933847740209E-3</v>
      </c>
      <c r="BL12" s="128">
        <v>9.3644706414907925E-3</v>
      </c>
      <c r="BM12" s="128">
        <v>9.1984478982075641E-3</v>
      </c>
      <c r="BN12" s="128">
        <v>9.0324251549243235E-3</v>
      </c>
      <c r="BO12" s="128">
        <v>8.8664024116410934E-3</v>
      </c>
      <c r="BP12" s="128">
        <v>8.700379668357865E-3</v>
      </c>
      <c r="BQ12" s="128">
        <v>8.700379668357865E-3</v>
      </c>
      <c r="BR12" s="128">
        <v>8.700379668357865E-3</v>
      </c>
      <c r="BS12" s="128">
        <v>8.700379668357865E-3</v>
      </c>
      <c r="BT12" s="128">
        <v>8.700379668357865E-3</v>
      </c>
      <c r="BU12" s="128">
        <v>8.700379668357865E-3</v>
      </c>
      <c r="BV12" s="128">
        <v>8.700379668357865E-3</v>
      </c>
      <c r="BW12" s="128">
        <v>8.700379668357865E-3</v>
      </c>
      <c r="BX12" s="128">
        <v>8.700379668357865E-3</v>
      </c>
      <c r="BY12" s="128">
        <v>8.700379668357865E-3</v>
      </c>
      <c r="BZ12" s="128">
        <v>8.700379668357865E-3</v>
      </c>
      <c r="CA12" s="128">
        <v>8.700379668357865E-3</v>
      </c>
      <c r="CB12" s="128">
        <v>8.700379668357865E-3</v>
      </c>
      <c r="CC12" s="128">
        <v>8.700379668357865E-3</v>
      </c>
      <c r="CD12" s="128">
        <v>8.700379668357865E-3</v>
      </c>
      <c r="CE12" s="128">
        <v>8.3978949826705902E-3</v>
      </c>
      <c r="CF12" s="128">
        <v>8.0954102969833207E-3</v>
      </c>
      <c r="CG12" s="128">
        <v>7.7929256112960477E-3</v>
      </c>
      <c r="CH12" s="128">
        <v>7.4904409256087798E-3</v>
      </c>
      <c r="CI12" s="128">
        <v>7.1879562399215112E-3</v>
      </c>
      <c r="CJ12" s="128">
        <v>6.885471554234239E-3</v>
      </c>
      <c r="CK12" s="128">
        <v>6.2769243988108148E-3</v>
      </c>
      <c r="CL12" s="128">
        <v>5.6683772433873906E-3</v>
      </c>
      <c r="CM12" s="128">
        <v>5.0598300879639681E-3</v>
      </c>
      <c r="CN12" s="128">
        <v>4.4512829325405448E-3</v>
      </c>
      <c r="CO12" s="128">
        <v>3.8427357771171206E-3</v>
      </c>
      <c r="CP12" s="128">
        <v>3.2341886216936963E-3</v>
      </c>
      <c r="CQ12" s="128">
        <v>2.6256414662702734E-3</v>
      </c>
      <c r="CR12" s="128">
        <v>2.0170943108468492E-3</v>
      </c>
      <c r="CS12" s="128">
        <v>1.4085471554234257E-3</v>
      </c>
      <c r="CT12" s="128">
        <v>8.0000000000000015E-4</v>
      </c>
      <c r="CU12" s="128">
        <v>8.0000000000000015E-4</v>
      </c>
      <c r="CV12" s="128">
        <v>8.0000000000000015E-4</v>
      </c>
      <c r="CW12" s="128">
        <v>8.0000000000000015E-4</v>
      </c>
      <c r="CX12" s="128">
        <v>8.0000000000000015E-4</v>
      </c>
      <c r="CY12" s="128">
        <v>8.0000000000000015E-4</v>
      </c>
      <c r="CZ12" s="128">
        <v>8.0000000000000015E-4</v>
      </c>
      <c r="DA12" s="128">
        <v>8.0000000000000015E-4</v>
      </c>
      <c r="DB12" s="128">
        <v>8.0000000000000015E-4</v>
      </c>
      <c r="DC12" s="128">
        <v>8.0000000000000015E-4</v>
      </c>
      <c r="DD12" s="128">
        <v>8.0000000000000015E-4</v>
      </c>
      <c r="DE12" s="128">
        <v>8.0000000000000015E-4</v>
      </c>
      <c r="DF12" s="128">
        <v>8.0000000000000015E-4</v>
      </c>
      <c r="DG12" s="128">
        <v>8.0000000000000015E-4</v>
      </c>
      <c r="DH12" s="128">
        <v>8.0000000000000015E-4</v>
      </c>
      <c r="DI12" s="128">
        <v>8.0000000000000015E-4</v>
      </c>
      <c r="DJ12" s="128">
        <v>8.0000000000000015E-4</v>
      </c>
      <c r="DK12" s="128">
        <v>8.0000000000000015E-4</v>
      </c>
      <c r="DL12" s="128">
        <v>8.0000000000000015E-4</v>
      </c>
      <c r="DM12" s="128">
        <v>8.0000000000000015E-4</v>
      </c>
      <c r="DN12" s="128">
        <v>8.0000000000000015E-4</v>
      </c>
      <c r="DO12" s="128">
        <v>8.0000000000000015E-4</v>
      </c>
      <c r="DP12" s="128">
        <v>8.0000000000000015E-4</v>
      </c>
      <c r="DQ12" s="128">
        <v>8.0000000000000015E-4</v>
      </c>
      <c r="DR12" s="129">
        <v>8.0000000000000015E-4</v>
      </c>
    </row>
    <row r="13" spans="2:122" x14ac:dyDescent="0.4">
      <c r="B13" s="45">
        <v>2034</v>
      </c>
      <c r="C13" s="128">
        <v>1.0984856448813396E-2</v>
      </c>
      <c r="D13" s="128">
        <v>1.0984856448813396E-2</v>
      </c>
      <c r="E13" s="128">
        <v>1.0984856448813396E-2</v>
      </c>
      <c r="F13" s="128">
        <v>1.0984856448813396E-2</v>
      </c>
      <c r="G13" s="128">
        <v>1.0984856448813396E-2</v>
      </c>
      <c r="H13" s="128">
        <v>1.0984856448813396E-2</v>
      </c>
      <c r="I13" s="128">
        <v>1.0984856448813396E-2</v>
      </c>
      <c r="J13" s="128">
        <v>1.0984856448813396E-2</v>
      </c>
      <c r="K13" s="128">
        <v>1.0984856448813396E-2</v>
      </c>
      <c r="L13" s="128">
        <v>1.0984856448813396E-2</v>
      </c>
      <c r="M13" s="128">
        <v>1.0984856448813396E-2</v>
      </c>
      <c r="N13" s="128">
        <v>1.0984856448813396E-2</v>
      </c>
      <c r="O13" s="128">
        <v>1.0984856448813396E-2</v>
      </c>
      <c r="P13" s="128">
        <v>1.0984856448813396E-2</v>
      </c>
      <c r="Q13" s="128">
        <v>1.0984856448813396E-2</v>
      </c>
      <c r="R13" s="128">
        <v>1.0984856448813396E-2</v>
      </c>
      <c r="S13" s="128">
        <v>1.0984856448813396E-2</v>
      </c>
      <c r="T13" s="128">
        <v>1.0984856448813396E-2</v>
      </c>
      <c r="U13" s="128">
        <v>1.0984856448813396E-2</v>
      </c>
      <c r="V13" s="128">
        <v>1.0984856448813396E-2</v>
      </c>
      <c r="W13" s="128">
        <v>1.0984856448813396E-2</v>
      </c>
      <c r="X13" s="128">
        <v>1.0432101232274065E-2</v>
      </c>
      <c r="Y13" s="128">
        <v>8.7705138335282436E-3</v>
      </c>
      <c r="Z13" s="128">
        <v>8.417498691745167E-3</v>
      </c>
      <c r="AA13" s="128">
        <v>8.0644835499620923E-3</v>
      </c>
      <c r="AB13" s="128">
        <v>7.7114684081790175E-3</v>
      </c>
      <c r="AC13" s="128">
        <v>7.3584532663959427E-3</v>
      </c>
      <c r="AD13" s="128">
        <v>7.005438124612867E-3</v>
      </c>
      <c r="AE13" s="128">
        <v>6.6524229828297922E-3</v>
      </c>
      <c r="AF13" s="128">
        <v>6.2994078410467166E-3</v>
      </c>
      <c r="AG13" s="128">
        <v>5.946392699263647E-3</v>
      </c>
      <c r="AH13" s="128">
        <v>5.946392699263647E-3</v>
      </c>
      <c r="AI13" s="128">
        <v>5.946392699263647E-3</v>
      </c>
      <c r="AJ13" s="128">
        <v>5.946392699263647E-3</v>
      </c>
      <c r="AK13" s="128">
        <v>5.946392699263647E-3</v>
      </c>
      <c r="AL13" s="128">
        <v>5.946392699263647E-3</v>
      </c>
      <c r="AM13" s="128">
        <v>5.946392699263647E-3</v>
      </c>
      <c r="AN13" s="128">
        <v>5.946392699263647E-3</v>
      </c>
      <c r="AO13" s="128">
        <v>5.946392699263647E-3</v>
      </c>
      <c r="AP13" s="128">
        <v>5.946392699263647E-3</v>
      </c>
      <c r="AQ13" s="128">
        <v>5.946392699263647E-3</v>
      </c>
      <c r="AR13" s="128">
        <v>6.3002312135409981E-3</v>
      </c>
      <c r="AS13" s="128">
        <v>6.6540697278183484E-3</v>
      </c>
      <c r="AT13" s="128">
        <v>7.0079082420956996E-3</v>
      </c>
      <c r="AU13" s="128">
        <v>7.3617467563730499E-3</v>
      </c>
      <c r="AV13" s="128">
        <v>8.9187869989456065E-3</v>
      </c>
      <c r="AW13" s="128">
        <v>9.0525270964651895E-3</v>
      </c>
      <c r="AX13" s="128">
        <v>9.1862671939847724E-3</v>
      </c>
      <c r="AY13" s="128">
        <v>9.3200072915043536E-3</v>
      </c>
      <c r="AZ13" s="128">
        <v>9.45374738902394E-3</v>
      </c>
      <c r="BA13" s="128">
        <v>9.587487486543509E-3</v>
      </c>
      <c r="BB13" s="128">
        <v>9.587487486543509E-3</v>
      </c>
      <c r="BC13" s="128">
        <v>9.587487486543509E-3</v>
      </c>
      <c r="BD13" s="128">
        <v>9.587487486543509E-3</v>
      </c>
      <c r="BE13" s="128">
        <v>9.587487486543509E-3</v>
      </c>
      <c r="BF13" s="128">
        <v>9.587487486543509E-3</v>
      </c>
      <c r="BG13" s="128">
        <v>9.587487486543509E-3</v>
      </c>
      <c r="BH13" s="128">
        <v>9.587487486543509E-3</v>
      </c>
      <c r="BI13" s="128">
        <v>9.587487486543509E-3</v>
      </c>
      <c r="BJ13" s="128">
        <v>9.587487486543509E-3</v>
      </c>
      <c r="BK13" s="128">
        <v>9.587487486543509E-3</v>
      </c>
      <c r="BL13" s="128">
        <v>9.4007119003498771E-3</v>
      </c>
      <c r="BM13" s="128">
        <v>9.2139363141562451E-3</v>
      </c>
      <c r="BN13" s="128">
        <v>9.0271607279625993E-3</v>
      </c>
      <c r="BO13" s="128">
        <v>8.8403851417689656E-3</v>
      </c>
      <c r="BP13" s="128">
        <v>8.6536095555753336E-3</v>
      </c>
      <c r="BQ13" s="128">
        <v>8.6536095555753336E-3</v>
      </c>
      <c r="BR13" s="128">
        <v>8.6536095555753336E-3</v>
      </c>
      <c r="BS13" s="128">
        <v>8.6536095555753336E-3</v>
      </c>
      <c r="BT13" s="128">
        <v>8.6536095555753336E-3</v>
      </c>
      <c r="BU13" s="128">
        <v>8.6536095555753336E-3</v>
      </c>
      <c r="BV13" s="128">
        <v>8.6536095555753336E-3</v>
      </c>
      <c r="BW13" s="128">
        <v>8.6536095555753336E-3</v>
      </c>
      <c r="BX13" s="128">
        <v>8.6536095555753336E-3</v>
      </c>
      <c r="BY13" s="128">
        <v>8.6536095555753336E-3</v>
      </c>
      <c r="BZ13" s="128">
        <v>8.6536095555753336E-3</v>
      </c>
      <c r="CA13" s="128">
        <v>8.6536095555753336E-3</v>
      </c>
      <c r="CB13" s="128">
        <v>8.6536095555753336E-3</v>
      </c>
      <c r="CC13" s="128">
        <v>8.6536095555753336E-3</v>
      </c>
      <c r="CD13" s="128">
        <v>8.6536095555753336E-3</v>
      </c>
      <c r="CE13" s="128">
        <v>8.5023672127316936E-3</v>
      </c>
      <c r="CF13" s="128">
        <v>8.3511248698880589E-3</v>
      </c>
      <c r="CG13" s="128">
        <v>8.1998825270444223E-3</v>
      </c>
      <c r="CH13" s="128">
        <v>8.0486401842007893E-3</v>
      </c>
      <c r="CI13" s="128">
        <v>7.8973978413571563E-3</v>
      </c>
      <c r="CJ13" s="128">
        <v>7.7461554985135189E-3</v>
      </c>
      <c r="CK13" s="128">
        <v>7.0615399486621665E-3</v>
      </c>
      <c r="CL13" s="128">
        <v>6.3769243988108142E-3</v>
      </c>
      <c r="CM13" s="128">
        <v>5.6923088489594644E-3</v>
      </c>
      <c r="CN13" s="128">
        <v>5.007693299108113E-3</v>
      </c>
      <c r="CO13" s="128">
        <v>4.3230777492567606E-3</v>
      </c>
      <c r="CP13" s="128">
        <v>3.6384621994054083E-3</v>
      </c>
      <c r="CQ13" s="128">
        <v>2.9538466495540577E-3</v>
      </c>
      <c r="CR13" s="128">
        <v>2.2692310997027053E-3</v>
      </c>
      <c r="CS13" s="128">
        <v>1.5846155498513538E-3</v>
      </c>
      <c r="CT13" s="128">
        <v>9.0000000000000019E-4</v>
      </c>
      <c r="CU13" s="128">
        <v>9.0000000000000019E-4</v>
      </c>
      <c r="CV13" s="128">
        <v>9.0000000000000019E-4</v>
      </c>
      <c r="CW13" s="128">
        <v>9.0000000000000019E-4</v>
      </c>
      <c r="CX13" s="128">
        <v>9.0000000000000019E-4</v>
      </c>
      <c r="CY13" s="128">
        <v>9.0000000000000019E-4</v>
      </c>
      <c r="CZ13" s="128">
        <v>9.0000000000000019E-4</v>
      </c>
      <c r="DA13" s="128">
        <v>9.0000000000000019E-4</v>
      </c>
      <c r="DB13" s="128">
        <v>9.0000000000000019E-4</v>
      </c>
      <c r="DC13" s="128">
        <v>9.0000000000000019E-4</v>
      </c>
      <c r="DD13" s="128">
        <v>9.0000000000000019E-4</v>
      </c>
      <c r="DE13" s="128">
        <v>9.0000000000000019E-4</v>
      </c>
      <c r="DF13" s="128">
        <v>9.0000000000000019E-4</v>
      </c>
      <c r="DG13" s="128">
        <v>9.0000000000000019E-4</v>
      </c>
      <c r="DH13" s="128">
        <v>9.0000000000000019E-4</v>
      </c>
      <c r="DI13" s="128">
        <v>9.0000000000000019E-4</v>
      </c>
      <c r="DJ13" s="128">
        <v>9.0000000000000019E-4</v>
      </c>
      <c r="DK13" s="128">
        <v>9.0000000000000019E-4</v>
      </c>
      <c r="DL13" s="128">
        <v>9.0000000000000019E-4</v>
      </c>
      <c r="DM13" s="128">
        <v>9.0000000000000019E-4</v>
      </c>
      <c r="DN13" s="128">
        <v>9.0000000000000019E-4</v>
      </c>
      <c r="DO13" s="128">
        <v>9.0000000000000019E-4</v>
      </c>
      <c r="DP13" s="128">
        <v>9.0000000000000019E-4</v>
      </c>
      <c r="DQ13" s="128">
        <v>9.0000000000000019E-4</v>
      </c>
      <c r="DR13" s="129">
        <v>9.0000000000000019E-4</v>
      </c>
    </row>
    <row r="14" spans="2:122" x14ac:dyDescent="0.4">
      <c r="B14" s="45" t="s">
        <v>48</v>
      </c>
      <c r="C14" s="128">
        <v>1.1845680146367991E-2</v>
      </c>
      <c r="D14" s="128">
        <v>1.1845680146367991E-2</v>
      </c>
      <c r="E14" s="128">
        <v>1.1845680146367991E-2</v>
      </c>
      <c r="F14" s="128">
        <v>1.1845680146367991E-2</v>
      </c>
      <c r="G14" s="128">
        <v>1.1845680146367991E-2</v>
      </c>
      <c r="H14" s="128">
        <v>1.1845680146367991E-2</v>
      </c>
      <c r="I14" s="128">
        <v>1.1845680146367991E-2</v>
      </c>
      <c r="J14" s="128">
        <v>1.1845680146367991E-2</v>
      </c>
      <c r="K14" s="128">
        <v>1.1845680146367991E-2</v>
      </c>
      <c r="L14" s="128">
        <v>1.1845680146367991E-2</v>
      </c>
      <c r="M14" s="128">
        <v>1.1845680146367991E-2</v>
      </c>
      <c r="N14" s="128">
        <v>1.1845680146367991E-2</v>
      </c>
      <c r="O14" s="128">
        <v>1.1845680146367991E-2</v>
      </c>
      <c r="P14" s="128">
        <v>1.1845680146367991E-2</v>
      </c>
      <c r="Q14" s="128">
        <v>1.1845680146367991E-2</v>
      </c>
      <c r="R14" s="128">
        <v>1.1845680146367991E-2</v>
      </c>
      <c r="S14" s="128">
        <v>1.1845680146367991E-2</v>
      </c>
      <c r="T14" s="128">
        <v>1.1845680146367991E-2</v>
      </c>
      <c r="U14" s="128">
        <v>1.1845680146367991E-2</v>
      </c>
      <c r="V14" s="128">
        <v>1.1845680146367991E-2</v>
      </c>
      <c r="W14" s="128">
        <v>1.1845680146367991E-2</v>
      </c>
      <c r="X14" s="128">
        <v>1.1404411219139146E-2</v>
      </c>
      <c r="Y14" s="128">
        <v>1.0963142291910304E-2</v>
      </c>
      <c r="Z14" s="128">
        <v>1.052187336468146E-2</v>
      </c>
      <c r="AA14" s="128">
        <v>1.0080604437452616E-2</v>
      </c>
      <c r="AB14" s="128">
        <v>9.6393355102237718E-3</v>
      </c>
      <c r="AC14" s="128">
        <v>9.1980665829949279E-3</v>
      </c>
      <c r="AD14" s="128">
        <v>8.756797655766084E-3</v>
      </c>
      <c r="AE14" s="128">
        <v>8.3155287285372401E-3</v>
      </c>
      <c r="AF14" s="128">
        <v>7.8742598013083961E-3</v>
      </c>
      <c r="AG14" s="128">
        <v>7.4329908740795592E-3</v>
      </c>
      <c r="AH14" s="128">
        <v>7.4329908740795592E-3</v>
      </c>
      <c r="AI14" s="128">
        <v>7.4329908740795592E-3</v>
      </c>
      <c r="AJ14" s="128">
        <v>7.4329908740795592E-3</v>
      </c>
      <c r="AK14" s="128">
        <v>7.4329908740795592E-3</v>
      </c>
      <c r="AL14" s="128">
        <v>7.4329908740795592E-3</v>
      </c>
      <c r="AM14" s="128">
        <v>7.4329908740795592E-3</v>
      </c>
      <c r="AN14" s="128">
        <v>7.4329908740795592E-3</v>
      </c>
      <c r="AO14" s="128">
        <v>7.4329908740795592E-3</v>
      </c>
      <c r="AP14" s="128">
        <v>7.4329908740795592E-3</v>
      </c>
      <c r="AQ14" s="128">
        <v>7.4329908740795592E-3</v>
      </c>
      <c r="AR14" s="128">
        <v>7.8752890169262475E-3</v>
      </c>
      <c r="AS14" s="128">
        <v>8.3175871597729358E-3</v>
      </c>
      <c r="AT14" s="128">
        <v>8.759885302619624E-3</v>
      </c>
      <c r="AU14" s="128">
        <v>9.2021834454663123E-3</v>
      </c>
      <c r="AV14" s="128">
        <v>9.6444815883130024E-3</v>
      </c>
      <c r="AW14" s="128">
        <v>9.6444815883130041E-3</v>
      </c>
      <c r="AX14" s="128">
        <v>9.6444815883130058E-3</v>
      </c>
      <c r="AY14" s="128">
        <v>9.6444815883130058E-3</v>
      </c>
      <c r="AZ14" s="128">
        <v>9.644481588313011E-3</v>
      </c>
      <c r="BA14" s="128">
        <v>9.6444815883129972E-3</v>
      </c>
      <c r="BB14" s="128">
        <v>9.6444815883129972E-3</v>
      </c>
      <c r="BC14" s="128">
        <v>9.6444815883129972E-3</v>
      </c>
      <c r="BD14" s="128">
        <v>9.6444815883129972E-3</v>
      </c>
      <c r="BE14" s="128">
        <v>9.6444815883129972E-3</v>
      </c>
      <c r="BF14" s="128">
        <v>9.6444815883129972E-3</v>
      </c>
      <c r="BG14" s="128">
        <v>9.6444815883129972E-3</v>
      </c>
      <c r="BH14" s="128">
        <v>9.6444815883129972E-3</v>
      </c>
      <c r="BI14" s="128">
        <v>9.6444815883129972E-3</v>
      </c>
      <c r="BJ14" s="128">
        <v>9.6444815883129972E-3</v>
      </c>
      <c r="BK14" s="128">
        <v>9.6444815883129972E-3</v>
      </c>
      <c r="BL14" s="128">
        <v>9.4369531592089616E-3</v>
      </c>
      <c r="BM14" s="128">
        <v>9.2294247301049261E-3</v>
      </c>
      <c r="BN14" s="128">
        <v>9.021896301000875E-3</v>
      </c>
      <c r="BO14" s="128">
        <v>8.8143678718968378E-3</v>
      </c>
      <c r="BP14" s="128">
        <v>8.6068394427928022E-3</v>
      </c>
      <c r="BQ14" s="128">
        <v>8.6068394427928022E-3</v>
      </c>
      <c r="BR14" s="128">
        <v>8.6068394427928022E-3</v>
      </c>
      <c r="BS14" s="128">
        <v>8.6068394427928022E-3</v>
      </c>
      <c r="BT14" s="128">
        <v>8.6068394427928022E-3</v>
      </c>
      <c r="BU14" s="128">
        <v>8.6068394427928022E-3</v>
      </c>
      <c r="BV14" s="128">
        <v>8.6068394427928022E-3</v>
      </c>
      <c r="BW14" s="128">
        <v>8.6068394427928022E-3</v>
      </c>
      <c r="BX14" s="128">
        <v>8.6068394427928022E-3</v>
      </c>
      <c r="BY14" s="128">
        <v>8.6068394427928022E-3</v>
      </c>
      <c r="BZ14" s="128">
        <v>8.6068394427928022E-3</v>
      </c>
      <c r="CA14" s="128">
        <v>8.6068394427928022E-3</v>
      </c>
      <c r="CB14" s="128">
        <v>8.6068394427928022E-3</v>
      </c>
      <c r="CC14" s="128">
        <v>8.6068394427928022E-3</v>
      </c>
      <c r="CD14" s="128">
        <v>8.6068394427928022E-3</v>
      </c>
      <c r="CE14" s="128">
        <v>8.606839442792797E-3</v>
      </c>
      <c r="CF14" s="128">
        <v>8.606839442792797E-3</v>
      </c>
      <c r="CG14" s="128">
        <v>8.606839442792797E-3</v>
      </c>
      <c r="CH14" s="128">
        <v>8.6068394427927988E-3</v>
      </c>
      <c r="CI14" s="128">
        <v>8.6068394427928005E-3</v>
      </c>
      <c r="CJ14" s="128">
        <v>8.6068394427927988E-3</v>
      </c>
      <c r="CK14" s="128">
        <v>7.8461554985135191E-3</v>
      </c>
      <c r="CL14" s="128">
        <v>7.0854715542342378E-3</v>
      </c>
      <c r="CM14" s="128">
        <v>6.3247876099549608E-3</v>
      </c>
      <c r="CN14" s="128">
        <v>5.5641036656756812E-3</v>
      </c>
      <c r="CO14" s="128">
        <v>4.8034197213964007E-3</v>
      </c>
      <c r="CP14" s="128">
        <v>4.0427357771171202E-3</v>
      </c>
      <c r="CQ14" s="128">
        <v>3.2820518328378419E-3</v>
      </c>
      <c r="CR14" s="128">
        <v>2.5213678885585614E-3</v>
      </c>
      <c r="CS14" s="128">
        <v>1.760683944279282E-3</v>
      </c>
      <c r="CT14" s="128">
        <v>1.0000000000000002E-3</v>
      </c>
      <c r="CU14" s="128">
        <v>1.0000000000000002E-3</v>
      </c>
      <c r="CV14" s="128">
        <v>1.0000000000000002E-3</v>
      </c>
      <c r="CW14" s="128">
        <v>1.0000000000000002E-3</v>
      </c>
      <c r="CX14" s="128">
        <v>1.0000000000000002E-3</v>
      </c>
      <c r="CY14" s="128">
        <v>1.0000000000000002E-3</v>
      </c>
      <c r="CZ14" s="128">
        <v>1.0000000000000002E-3</v>
      </c>
      <c r="DA14" s="128">
        <v>1.0000000000000002E-3</v>
      </c>
      <c r="DB14" s="128">
        <v>1.0000000000000002E-3</v>
      </c>
      <c r="DC14" s="128">
        <v>1.0000000000000002E-3</v>
      </c>
      <c r="DD14" s="128">
        <v>1.0000000000000002E-3</v>
      </c>
      <c r="DE14" s="128">
        <v>1.0000000000000002E-3</v>
      </c>
      <c r="DF14" s="128">
        <v>1.0000000000000002E-3</v>
      </c>
      <c r="DG14" s="128">
        <v>1.0000000000000002E-3</v>
      </c>
      <c r="DH14" s="128">
        <v>1.0000000000000002E-3</v>
      </c>
      <c r="DI14" s="128">
        <v>1.0000000000000002E-3</v>
      </c>
      <c r="DJ14" s="128">
        <v>1.0000000000000002E-3</v>
      </c>
      <c r="DK14" s="128">
        <v>1.0000000000000002E-3</v>
      </c>
      <c r="DL14" s="128">
        <v>1.0000000000000002E-3</v>
      </c>
      <c r="DM14" s="128">
        <v>1.0000000000000002E-3</v>
      </c>
      <c r="DN14" s="128">
        <v>1.0000000000000002E-3</v>
      </c>
      <c r="DO14" s="128">
        <v>1.0000000000000002E-3</v>
      </c>
      <c r="DP14" s="128">
        <v>1.0000000000000002E-3</v>
      </c>
      <c r="DQ14" s="128">
        <v>1.0000000000000002E-3</v>
      </c>
      <c r="DR14" s="129">
        <v>1.0000000000000002E-3</v>
      </c>
    </row>
    <row r="15" spans="2:122" x14ac:dyDescent="0.4">
      <c r="B15" s="45">
        <v>2036</v>
      </c>
      <c r="C15" s="128">
        <v>1.1845680146367991E-2</v>
      </c>
      <c r="D15" s="128">
        <v>1.1845680146367991E-2</v>
      </c>
      <c r="E15" s="128">
        <v>1.1845680146367991E-2</v>
      </c>
      <c r="F15" s="128">
        <v>1.1845680146367991E-2</v>
      </c>
      <c r="G15" s="128">
        <v>1.1845680146367991E-2</v>
      </c>
      <c r="H15" s="128">
        <v>1.1845680146367991E-2</v>
      </c>
      <c r="I15" s="128">
        <v>1.1845680146367991E-2</v>
      </c>
      <c r="J15" s="128">
        <v>1.1845680146367991E-2</v>
      </c>
      <c r="K15" s="128">
        <v>1.1845680146367991E-2</v>
      </c>
      <c r="L15" s="128">
        <v>1.1845680146367991E-2</v>
      </c>
      <c r="M15" s="128">
        <v>1.1845680146367991E-2</v>
      </c>
      <c r="N15" s="128">
        <v>1.1845680146367991E-2</v>
      </c>
      <c r="O15" s="128">
        <v>1.1845680146367991E-2</v>
      </c>
      <c r="P15" s="128">
        <v>1.1845680146367991E-2</v>
      </c>
      <c r="Q15" s="128">
        <v>1.1845680146367991E-2</v>
      </c>
      <c r="R15" s="128">
        <v>1.1845680146367991E-2</v>
      </c>
      <c r="S15" s="128">
        <v>1.1845680146367991E-2</v>
      </c>
      <c r="T15" s="128">
        <v>1.1845680146367991E-2</v>
      </c>
      <c r="U15" s="128">
        <v>1.1845680146367991E-2</v>
      </c>
      <c r="V15" s="128">
        <v>1.1845680146367991E-2</v>
      </c>
      <c r="W15" s="128">
        <v>1.1845680146367991E-2</v>
      </c>
      <c r="X15" s="128">
        <v>1.1404411219139146E-2</v>
      </c>
      <c r="Y15" s="128">
        <v>1.0963142291910304E-2</v>
      </c>
      <c r="Z15" s="128">
        <v>1.052187336468146E-2</v>
      </c>
      <c r="AA15" s="128">
        <v>1.0080604437452616E-2</v>
      </c>
      <c r="AB15" s="128">
        <v>9.6393355102237718E-3</v>
      </c>
      <c r="AC15" s="128">
        <v>9.1980665829949279E-3</v>
      </c>
      <c r="AD15" s="128">
        <v>8.756797655766084E-3</v>
      </c>
      <c r="AE15" s="128">
        <v>8.3155287285372401E-3</v>
      </c>
      <c r="AF15" s="128">
        <v>7.8742598013083961E-3</v>
      </c>
      <c r="AG15" s="128">
        <v>7.4329908740795592E-3</v>
      </c>
      <c r="AH15" s="128">
        <v>7.4329908740795592E-3</v>
      </c>
      <c r="AI15" s="128">
        <v>7.4329908740795592E-3</v>
      </c>
      <c r="AJ15" s="128">
        <v>7.4329908740795592E-3</v>
      </c>
      <c r="AK15" s="128">
        <v>7.4329908740795592E-3</v>
      </c>
      <c r="AL15" s="128">
        <v>7.4329908740795592E-3</v>
      </c>
      <c r="AM15" s="128">
        <v>7.4329908740795592E-3</v>
      </c>
      <c r="AN15" s="128">
        <v>7.4329908740795592E-3</v>
      </c>
      <c r="AO15" s="128">
        <v>7.4329908740795592E-3</v>
      </c>
      <c r="AP15" s="128">
        <v>7.4329908740795592E-3</v>
      </c>
      <c r="AQ15" s="128">
        <v>7.4329908740795592E-3</v>
      </c>
      <c r="AR15" s="128">
        <v>7.8752890169262475E-3</v>
      </c>
      <c r="AS15" s="128">
        <v>8.3175871597729358E-3</v>
      </c>
      <c r="AT15" s="128">
        <v>8.759885302619624E-3</v>
      </c>
      <c r="AU15" s="128">
        <v>9.2021834454663123E-3</v>
      </c>
      <c r="AV15" s="128">
        <v>9.6444815883130024E-3</v>
      </c>
      <c r="AW15" s="128">
        <v>9.6444815883130041E-3</v>
      </c>
      <c r="AX15" s="128">
        <v>9.6444815883130058E-3</v>
      </c>
      <c r="AY15" s="128">
        <v>9.6444815883130058E-3</v>
      </c>
      <c r="AZ15" s="128">
        <v>9.644481588313011E-3</v>
      </c>
      <c r="BA15" s="128">
        <v>9.6444815883129972E-3</v>
      </c>
      <c r="BB15" s="128">
        <v>9.6444815883129972E-3</v>
      </c>
      <c r="BC15" s="128">
        <v>9.6444815883129972E-3</v>
      </c>
      <c r="BD15" s="128">
        <v>9.6444815883129972E-3</v>
      </c>
      <c r="BE15" s="128">
        <v>9.6444815883129972E-3</v>
      </c>
      <c r="BF15" s="128">
        <v>9.6444815883129972E-3</v>
      </c>
      <c r="BG15" s="128">
        <v>9.6444815883129972E-3</v>
      </c>
      <c r="BH15" s="128">
        <v>9.6444815883129972E-3</v>
      </c>
      <c r="BI15" s="128">
        <v>9.6444815883129972E-3</v>
      </c>
      <c r="BJ15" s="128">
        <v>9.6444815883129972E-3</v>
      </c>
      <c r="BK15" s="128">
        <v>9.6444815883129972E-3</v>
      </c>
      <c r="BL15" s="128">
        <v>9.4369531592089616E-3</v>
      </c>
      <c r="BM15" s="128">
        <v>9.2294247301049261E-3</v>
      </c>
      <c r="BN15" s="128">
        <v>9.021896301000875E-3</v>
      </c>
      <c r="BO15" s="128">
        <v>8.8143678718968378E-3</v>
      </c>
      <c r="BP15" s="128">
        <v>8.6068394427928022E-3</v>
      </c>
      <c r="BQ15" s="128">
        <v>8.6068394427928022E-3</v>
      </c>
      <c r="BR15" s="128">
        <v>8.6068394427928022E-3</v>
      </c>
      <c r="BS15" s="128">
        <v>8.6068394427928022E-3</v>
      </c>
      <c r="BT15" s="128">
        <v>8.6068394427928022E-3</v>
      </c>
      <c r="BU15" s="128">
        <v>8.6068394427928022E-3</v>
      </c>
      <c r="BV15" s="128">
        <v>8.6068394427928022E-3</v>
      </c>
      <c r="BW15" s="128">
        <v>8.6068394427928022E-3</v>
      </c>
      <c r="BX15" s="128">
        <v>8.6068394427928022E-3</v>
      </c>
      <c r="BY15" s="128">
        <v>8.6068394427928022E-3</v>
      </c>
      <c r="BZ15" s="128">
        <v>8.6068394427928022E-3</v>
      </c>
      <c r="CA15" s="128">
        <v>8.6068394427928022E-3</v>
      </c>
      <c r="CB15" s="128">
        <v>8.6068394427928022E-3</v>
      </c>
      <c r="CC15" s="128">
        <v>8.6068394427928022E-3</v>
      </c>
      <c r="CD15" s="128">
        <v>8.6068394427928022E-3</v>
      </c>
      <c r="CE15" s="128">
        <v>8.606839442792797E-3</v>
      </c>
      <c r="CF15" s="128">
        <v>8.606839442792797E-3</v>
      </c>
      <c r="CG15" s="128">
        <v>8.606839442792797E-3</v>
      </c>
      <c r="CH15" s="128">
        <v>8.6068394427927988E-3</v>
      </c>
      <c r="CI15" s="128">
        <v>8.6068394427928005E-3</v>
      </c>
      <c r="CJ15" s="128">
        <v>8.6068394427927988E-3</v>
      </c>
      <c r="CK15" s="128">
        <v>7.8461554985135191E-3</v>
      </c>
      <c r="CL15" s="128">
        <v>7.0854715542342378E-3</v>
      </c>
      <c r="CM15" s="128">
        <v>6.3247876099549608E-3</v>
      </c>
      <c r="CN15" s="128">
        <v>5.5641036656756812E-3</v>
      </c>
      <c r="CO15" s="128">
        <v>4.8034197213964007E-3</v>
      </c>
      <c r="CP15" s="128">
        <v>4.0427357771171202E-3</v>
      </c>
      <c r="CQ15" s="128">
        <v>3.2820518328378419E-3</v>
      </c>
      <c r="CR15" s="128">
        <v>2.5213678885585614E-3</v>
      </c>
      <c r="CS15" s="128">
        <v>1.760683944279282E-3</v>
      </c>
      <c r="CT15" s="128">
        <v>1.0000000000000002E-3</v>
      </c>
      <c r="CU15" s="128">
        <v>1.0000000000000002E-3</v>
      </c>
      <c r="CV15" s="128">
        <v>1.0000000000000002E-3</v>
      </c>
      <c r="CW15" s="128">
        <v>1.0000000000000002E-3</v>
      </c>
      <c r="CX15" s="128">
        <v>1.0000000000000002E-3</v>
      </c>
      <c r="CY15" s="128">
        <v>1.0000000000000002E-3</v>
      </c>
      <c r="CZ15" s="128">
        <v>1.0000000000000002E-3</v>
      </c>
      <c r="DA15" s="128">
        <v>1.0000000000000002E-3</v>
      </c>
      <c r="DB15" s="128">
        <v>1.0000000000000002E-3</v>
      </c>
      <c r="DC15" s="128">
        <v>1.0000000000000002E-3</v>
      </c>
      <c r="DD15" s="128">
        <v>1.0000000000000002E-3</v>
      </c>
      <c r="DE15" s="128">
        <v>1.0000000000000002E-3</v>
      </c>
      <c r="DF15" s="128">
        <v>1.0000000000000002E-3</v>
      </c>
      <c r="DG15" s="128">
        <v>1.0000000000000002E-3</v>
      </c>
      <c r="DH15" s="128">
        <v>1.0000000000000002E-3</v>
      </c>
      <c r="DI15" s="128">
        <v>1.0000000000000002E-3</v>
      </c>
      <c r="DJ15" s="128">
        <v>1.0000000000000002E-3</v>
      </c>
      <c r="DK15" s="128">
        <v>1.0000000000000002E-3</v>
      </c>
      <c r="DL15" s="128">
        <v>1.0000000000000002E-3</v>
      </c>
      <c r="DM15" s="128">
        <v>1.0000000000000002E-3</v>
      </c>
      <c r="DN15" s="128">
        <v>1.0000000000000002E-3</v>
      </c>
      <c r="DO15" s="128">
        <v>1.0000000000000002E-3</v>
      </c>
      <c r="DP15" s="128">
        <v>1.0000000000000002E-3</v>
      </c>
      <c r="DQ15" s="128">
        <v>1.0000000000000002E-3</v>
      </c>
      <c r="DR15" s="129">
        <v>1.0000000000000002E-3</v>
      </c>
    </row>
    <row r="16" spans="2:122" x14ac:dyDescent="0.4">
      <c r="B16" s="45">
        <v>2037</v>
      </c>
      <c r="C16" s="128">
        <v>1.1845680146367991E-2</v>
      </c>
      <c r="D16" s="128">
        <v>1.1845680146367991E-2</v>
      </c>
      <c r="E16" s="128">
        <v>1.1845680146367991E-2</v>
      </c>
      <c r="F16" s="128">
        <v>1.1845680146367991E-2</v>
      </c>
      <c r="G16" s="128">
        <v>1.1845680146367991E-2</v>
      </c>
      <c r="H16" s="128">
        <v>1.1845680146367991E-2</v>
      </c>
      <c r="I16" s="128">
        <v>1.1845680146367991E-2</v>
      </c>
      <c r="J16" s="128">
        <v>1.1845680146367991E-2</v>
      </c>
      <c r="K16" s="128">
        <v>1.1845680146367991E-2</v>
      </c>
      <c r="L16" s="128">
        <v>1.1845680146367991E-2</v>
      </c>
      <c r="M16" s="128">
        <v>1.1845680146367991E-2</v>
      </c>
      <c r="N16" s="128">
        <v>1.1845680146367991E-2</v>
      </c>
      <c r="O16" s="128">
        <v>1.1845680146367991E-2</v>
      </c>
      <c r="P16" s="128">
        <v>1.1845680146367991E-2</v>
      </c>
      <c r="Q16" s="128">
        <v>1.1845680146367991E-2</v>
      </c>
      <c r="R16" s="128">
        <v>1.1845680146367991E-2</v>
      </c>
      <c r="S16" s="128">
        <v>1.1845680146367991E-2</v>
      </c>
      <c r="T16" s="128">
        <v>1.1845680146367991E-2</v>
      </c>
      <c r="U16" s="128">
        <v>1.1845680146367991E-2</v>
      </c>
      <c r="V16" s="128">
        <v>1.1845680146367991E-2</v>
      </c>
      <c r="W16" s="128">
        <v>1.1845680146367991E-2</v>
      </c>
      <c r="X16" s="128">
        <v>1.1404411219139146E-2</v>
      </c>
      <c r="Y16" s="128">
        <v>1.0963142291910304E-2</v>
      </c>
      <c r="Z16" s="128">
        <v>1.052187336468146E-2</v>
      </c>
      <c r="AA16" s="128">
        <v>1.0080604437452616E-2</v>
      </c>
      <c r="AB16" s="128">
        <v>9.6393355102237718E-3</v>
      </c>
      <c r="AC16" s="128">
        <v>9.1980665829949279E-3</v>
      </c>
      <c r="AD16" s="128">
        <v>8.756797655766084E-3</v>
      </c>
      <c r="AE16" s="128">
        <v>8.3155287285372401E-3</v>
      </c>
      <c r="AF16" s="128">
        <v>7.8742598013083961E-3</v>
      </c>
      <c r="AG16" s="128">
        <v>7.4329908740795592E-3</v>
      </c>
      <c r="AH16" s="128">
        <v>7.4329908740795592E-3</v>
      </c>
      <c r="AI16" s="128">
        <v>7.4329908740795592E-3</v>
      </c>
      <c r="AJ16" s="128">
        <v>7.4329908740795592E-3</v>
      </c>
      <c r="AK16" s="128">
        <v>7.4329908740795592E-3</v>
      </c>
      <c r="AL16" s="128">
        <v>7.4329908740795592E-3</v>
      </c>
      <c r="AM16" s="128">
        <v>7.4329908740795592E-3</v>
      </c>
      <c r="AN16" s="128">
        <v>7.4329908740795592E-3</v>
      </c>
      <c r="AO16" s="128">
        <v>7.4329908740795592E-3</v>
      </c>
      <c r="AP16" s="128">
        <v>7.4329908740795592E-3</v>
      </c>
      <c r="AQ16" s="128">
        <v>7.4329908740795592E-3</v>
      </c>
      <c r="AR16" s="128">
        <v>7.8752890169262475E-3</v>
      </c>
      <c r="AS16" s="128">
        <v>8.3175871597729358E-3</v>
      </c>
      <c r="AT16" s="128">
        <v>8.759885302619624E-3</v>
      </c>
      <c r="AU16" s="128">
        <v>9.2021834454663123E-3</v>
      </c>
      <c r="AV16" s="128">
        <v>9.6444815883130024E-3</v>
      </c>
      <c r="AW16" s="128">
        <v>9.6444815883130041E-3</v>
      </c>
      <c r="AX16" s="128">
        <v>9.6444815883130058E-3</v>
      </c>
      <c r="AY16" s="128">
        <v>9.6444815883130058E-3</v>
      </c>
      <c r="AZ16" s="128">
        <v>9.644481588313011E-3</v>
      </c>
      <c r="BA16" s="128">
        <v>9.6444815883129972E-3</v>
      </c>
      <c r="BB16" s="128">
        <v>9.6444815883129972E-3</v>
      </c>
      <c r="BC16" s="128">
        <v>9.6444815883129972E-3</v>
      </c>
      <c r="BD16" s="128">
        <v>9.6444815883129972E-3</v>
      </c>
      <c r="BE16" s="128">
        <v>9.6444815883129972E-3</v>
      </c>
      <c r="BF16" s="128">
        <v>9.6444815883129972E-3</v>
      </c>
      <c r="BG16" s="128">
        <v>9.6444815883129972E-3</v>
      </c>
      <c r="BH16" s="128">
        <v>9.6444815883129972E-3</v>
      </c>
      <c r="BI16" s="128">
        <v>9.6444815883129972E-3</v>
      </c>
      <c r="BJ16" s="128">
        <v>9.6444815883129972E-3</v>
      </c>
      <c r="BK16" s="128">
        <v>9.6444815883129972E-3</v>
      </c>
      <c r="BL16" s="128">
        <v>9.4369531592089616E-3</v>
      </c>
      <c r="BM16" s="128">
        <v>9.2294247301049261E-3</v>
      </c>
      <c r="BN16" s="128">
        <v>9.021896301000875E-3</v>
      </c>
      <c r="BO16" s="128">
        <v>8.8143678718968378E-3</v>
      </c>
      <c r="BP16" s="128">
        <v>8.6068394427928022E-3</v>
      </c>
      <c r="BQ16" s="128">
        <v>8.6068394427928022E-3</v>
      </c>
      <c r="BR16" s="128">
        <v>8.6068394427928022E-3</v>
      </c>
      <c r="BS16" s="128">
        <v>8.6068394427928022E-3</v>
      </c>
      <c r="BT16" s="128">
        <v>8.6068394427928022E-3</v>
      </c>
      <c r="BU16" s="128">
        <v>8.6068394427928022E-3</v>
      </c>
      <c r="BV16" s="128">
        <v>8.6068394427928022E-3</v>
      </c>
      <c r="BW16" s="128">
        <v>8.6068394427928022E-3</v>
      </c>
      <c r="BX16" s="128">
        <v>8.6068394427928022E-3</v>
      </c>
      <c r="BY16" s="128">
        <v>8.6068394427928022E-3</v>
      </c>
      <c r="BZ16" s="128">
        <v>8.6068394427928022E-3</v>
      </c>
      <c r="CA16" s="128">
        <v>8.6068394427928022E-3</v>
      </c>
      <c r="CB16" s="128">
        <v>8.6068394427928022E-3</v>
      </c>
      <c r="CC16" s="128">
        <v>8.6068394427928022E-3</v>
      </c>
      <c r="CD16" s="128">
        <v>8.6068394427928022E-3</v>
      </c>
      <c r="CE16" s="128">
        <v>8.606839442792797E-3</v>
      </c>
      <c r="CF16" s="128">
        <v>8.606839442792797E-3</v>
      </c>
      <c r="CG16" s="128">
        <v>8.606839442792797E-3</v>
      </c>
      <c r="CH16" s="128">
        <v>8.6068394427927988E-3</v>
      </c>
      <c r="CI16" s="128">
        <v>8.6068394427928005E-3</v>
      </c>
      <c r="CJ16" s="128">
        <v>8.6068394427927988E-3</v>
      </c>
      <c r="CK16" s="128">
        <v>7.8461554985135191E-3</v>
      </c>
      <c r="CL16" s="128">
        <v>7.0854715542342378E-3</v>
      </c>
      <c r="CM16" s="128">
        <v>6.3247876099549608E-3</v>
      </c>
      <c r="CN16" s="128">
        <v>5.5641036656756812E-3</v>
      </c>
      <c r="CO16" s="128">
        <v>4.8034197213964007E-3</v>
      </c>
      <c r="CP16" s="128">
        <v>4.0427357771171202E-3</v>
      </c>
      <c r="CQ16" s="128">
        <v>3.2820518328378419E-3</v>
      </c>
      <c r="CR16" s="128">
        <v>2.5213678885585614E-3</v>
      </c>
      <c r="CS16" s="128">
        <v>1.760683944279282E-3</v>
      </c>
      <c r="CT16" s="128">
        <v>1.0000000000000002E-3</v>
      </c>
      <c r="CU16" s="128">
        <v>1.0000000000000002E-3</v>
      </c>
      <c r="CV16" s="128">
        <v>1.0000000000000002E-3</v>
      </c>
      <c r="CW16" s="128">
        <v>1.0000000000000002E-3</v>
      </c>
      <c r="CX16" s="128">
        <v>1.0000000000000002E-3</v>
      </c>
      <c r="CY16" s="128">
        <v>1.0000000000000002E-3</v>
      </c>
      <c r="CZ16" s="128">
        <v>1.0000000000000002E-3</v>
      </c>
      <c r="DA16" s="128">
        <v>1.0000000000000002E-3</v>
      </c>
      <c r="DB16" s="128">
        <v>1.0000000000000002E-3</v>
      </c>
      <c r="DC16" s="128">
        <v>1.0000000000000002E-3</v>
      </c>
      <c r="DD16" s="128">
        <v>1.0000000000000002E-3</v>
      </c>
      <c r="DE16" s="128">
        <v>1.0000000000000002E-3</v>
      </c>
      <c r="DF16" s="128">
        <v>1.0000000000000002E-3</v>
      </c>
      <c r="DG16" s="128">
        <v>1.0000000000000002E-3</v>
      </c>
      <c r="DH16" s="128">
        <v>1.0000000000000002E-3</v>
      </c>
      <c r="DI16" s="128">
        <v>1.0000000000000002E-3</v>
      </c>
      <c r="DJ16" s="128">
        <v>1.0000000000000002E-3</v>
      </c>
      <c r="DK16" s="128">
        <v>1.0000000000000002E-3</v>
      </c>
      <c r="DL16" s="128">
        <v>1.0000000000000002E-3</v>
      </c>
      <c r="DM16" s="128">
        <v>1.0000000000000002E-3</v>
      </c>
      <c r="DN16" s="128">
        <v>1.0000000000000002E-3</v>
      </c>
      <c r="DO16" s="128">
        <v>1.0000000000000002E-3</v>
      </c>
      <c r="DP16" s="128">
        <v>1.0000000000000002E-3</v>
      </c>
      <c r="DQ16" s="128">
        <v>1.0000000000000002E-3</v>
      </c>
      <c r="DR16" s="129">
        <v>1.0000000000000002E-3</v>
      </c>
    </row>
    <row r="17" spans="2:122" x14ac:dyDescent="0.4">
      <c r="B17" s="45">
        <v>2038</v>
      </c>
      <c r="C17" s="128">
        <v>1.1845680146367991E-2</v>
      </c>
      <c r="D17" s="128">
        <v>1.1845680146367991E-2</v>
      </c>
      <c r="E17" s="128">
        <v>1.1845680146367991E-2</v>
      </c>
      <c r="F17" s="128">
        <v>1.1845680146367991E-2</v>
      </c>
      <c r="G17" s="128">
        <v>1.1845680146367991E-2</v>
      </c>
      <c r="H17" s="128">
        <v>1.1845680146367991E-2</v>
      </c>
      <c r="I17" s="128">
        <v>1.1845680146367991E-2</v>
      </c>
      <c r="J17" s="128">
        <v>1.1845680146367991E-2</v>
      </c>
      <c r="K17" s="128">
        <v>1.1845680146367991E-2</v>
      </c>
      <c r="L17" s="128">
        <v>1.1845680146367991E-2</v>
      </c>
      <c r="M17" s="128">
        <v>1.1845680146367991E-2</v>
      </c>
      <c r="N17" s="128">
        <v>1.1845680146367991E-2</v>
      </c>
      <c r="O17" s="128">
        <v>1.1845680146367991E-2</v>
      </c>
      <c r="P17" s="128">
        <v>1.1845680146367991E-2</v>
      </c>
      <c r="Q17" s="128">
        <v>1.1845680146367991E-2</v>
      </c>
      <c r="R17" s="128">
        <v>1.1845680146367991E-2</v>
      </c>
      <c r="S17" s="128">
        <v>1.1845680146367991E-2</v>
      </c>
      <c r="T17" s="128">
        <v>1.1845680146367991E-2</v>
      </c>
      <c r="U17" s="128">
        <v>1.1845680146367991E-2</v>
      </c>
      <c r="V17" s="128">
        <v>1.1845680146367991E-2</v>
      </c>
      <c r="W17" s="128">
        <v>1.1845680146367991E-2</v>
      </c>
      <c r="X17" s="128">
        <v>1.1404411219139146E-2</v>
      </c>
      <c r="Y17" s="128">
        <v>1.0963142291910304E-2</v>
      </c>
      <c r="Z17" s="128">
        <v>1.052187336468146E-2</v>
      </c>
      <c r="AA17" s="128">
        <v>1.0080604437452616E-2</v>
      </c>
      <c r="AB17" s="128">
        <v>9.6393355102237718E-3</v>
      </c>
      <c r="AC17" s="128">
        <v>9.1980665829949279E-3</v>
      </c>
      <c r="AD17" s="128">
        <v>8.756797655766084E-3</v>
      </c>
      <c r="AE17" s="128">
        <v>8.3155287285372401E-3</v>
      </c>
      <c r="AF17" s="128">
        <v>7.8742598013083961E-3</v>
      </c>
      <c r="AG17" s="128">
        <v>7.4329908740795592E-3</v>
      </c>
      <c r="AH17" s="128">
        <v>7.4329908740795592E-3</v>
      </c>
      <c r="AI17" s="128">
        <v>7.4329908740795592E-3</v>
      </c>
      <c r="AJ17" s="128">
        <v>7.4329908740795592E-3</v>
      </c>
      <c r="AK17" s="128">
        <v>7.4329908740795592E-3</v>
      </c>
      <c r="AL17" s="128">
        <v>7.4329908740795592E-3</v>
      </c>
      <c r="AM17" s="128">
        <v>7.4329908740795592E-3</v>
      </c>
      <c r="AN17" s="128">
        <v>7.4329908740795592E-3</v>
      </c>
      <c r="AO17" s="128">
        <v>7.4329908740795592E-3</v>
      </c>
      <c r="AP17" s="128">
        <v>7.4329908740795592E-3</v>
      </c>
      <c r="AQ17" s="128">
        <v>7.4329908740795592E-3</v>
      </c>
      <c r="AR17" s="128">
        <v>7.8752890169262475E-3</v>
      </c>
      <c r="AS17" s="128">
        <v>8.3175871597729358E-3</v>
      </c>
      <c r="AT17" s="128">
        <v>8.759885302619624E-3</v>
      </c>
      <c r="AU17" s="128">
        <v>9.2021834454663123E-3</v>
      </c>
      <c r="AV17" s="128">
        <v>9.6444815883130024E-3</v>
      </c>
      <c r="AW17" s="128">
        <v>9.6444815883130041E-3</v>
      </c>
      <c r="AX17" s="128">
        <v>9.6444815883130058E-3</v>
      </c>
      <c r="AY17" s="128">
        <v>9.6444815883130058E-3</v>
      </c>
      <c r="AZ17" s="128">
        <v>9.644481588313011E-3</v>
      </c>
      <c r="BA17" s="128">
        <v>9.6444815883129972E-3</v>
      </c>
      <c r="BB17" s="128">
        <v>9.6444815883129972E-3</v>
      </c>
      <c r="BC17" s="128">
        <v>9.6444815883129972E-3</v>
      </c>
      <c r="BD17" s="128">
        <v>9.6444815883129972E-3</v>
      </c>
      <c r="BE17" s="128">
        <v>9.6444815883129972E-3</v>
      </c>
      <c r="BF17" s="128">
        <v>9.6444815883129972E-3</v>
      </c>
      <c r="BG17" s="128">
        <v>9.6444815883129972E-3</v>
      </c>
      <c r="BH17" s="128">
        <v>9.6444815883129972E-3</v>
      </c>
      <c r="BI17" s="128">
        <v>9.6444815883129972E-3</v>
      </c>
      <c r="BJ17" s="128">
        <v>9.6444815883129972E-3</v>
      </c>
      <c r="BK17" s="128">
        <v>9.6444815883129972E-3</v>
      </c>
      <c r="BL17" s="128">
        <v>9.4369531592089616E-3</v>
      </c>
      <c r="BM17" s="128">
        <v>9.2294247301049261E-3</v>
      </c>
      <c r="BN17" s="128">
        <v>9.021896301000875E-3</v>
      </c>
      <c r="BO17" s="128">
        <v>8.8143678718968378E-3</v>
      </c>
      <c r="BP17" s="128">
        <v>8.6068394427928022E-3</v>
      </c>
      <c r="BQ17" s="128">
        <v>8.6068394427928022E-3</v>
      </c>
      <c r="BR17" s="128">
        <v>8.6068394427928022E-3</v>
      </c>
      <c r="BS17" s="128">
        <v>8.6068394427928022E-3</v>
      </c>
      <c r="BT17" s="128">
        <v>8.6068394427928022E-3</v>
      </c>
      <c r="BU17" s="128">
        <v>8.6068394427928022E-3</v>
      </c>
      <c r="BV17" s="128">
        <v>8.6068394427928022E-3</v>
      </c>
      <c r="BW17" s="128">
        <v>8.6068394427928022E-3</v>
      </c>
      <c r="BX17" s="128">
        <v>8.6068394427928022E-3</v>
      </c>
      <c r="BY17" s="128">
        <v>8.6068394427928022E-3</v>
      </c>
      <c r="BZ17" s="128">
        <v>8.6068394427928022E-3</v>
      </c>
      <c r="CA17" s="128">
        <v>8.6068394427928022E-3</v>
      </c>
      <c r="CB17" s="128">
        <v>8.6068394427928022E-3</v>
      </c>
      <c r="CC17" s="128">
        <v>8.6068394427928022E-3</v>
      </c>
      <c r="CD17" s="128">
        <v>8.6068394427928022E-3</v>
      </c>
      <c r="CE17" s="128">
        <v>8.606839442792797E-3</v>
      </c>
      <c r="CF17" s="128">
        <v>8.606839442792797E-3</v>
      </c>
      <c r="CG17" s="128">
        <v>8.606839442792797E-3</v>
      </c>
      <c r="CH17" s="128">
        <v>8.6068394427927988E-3</v>
      </c>
      <c r="CI17" s="128">
        <v>8.6068394427928005E-3</v>
      </c>
      <c r="CJ17" s="128">
        <v>8.6068394427927988E-3</v>
      </c>
      <c r="CK17" s="128">
        <v>7.8461554985135191E-3</v>
      </c>
      <c r="CL17" s="128">
        <v>7.0854715542342378E-3</v>
      </c>
      <c r="CM17" s="128">
        <v>6.3247876099549608E-3</v>
      </c>
      <c r="CN17" s="128">
        <v>5.5641036656756812E-3</v>
      </c>
      <c r="CO17" s="128">
        <v>4.8034197213964007E-3</v>
      </c>
      <c r="CP17" s="128">
        <v>4.0427357771171202E-3</v>
      </c>
      <c r="CQ17" s="128">
        <v>3.2820518328378419E-3</v>
      </c>
      <c r="CR17" s="128">
        <v>2.5213678885585614E-3</v>
      </c>
      <c r="CS17" s="128">
        <v>1.760683944279282E-3</v>
      </c>
      <c r="CT17" s="128">
        <v>1.0000000000000002E-3</v>
      </c>
      <c r="CU17" s="128">
        <v>1.0000000000000002E-3</v>
      </c>
      <c r="CV17" s="128">
        <v>1.0000000000000002E-3</v>
      </c>
      <c r="CW17" s="128">
        <v>1.0000000000000002E-3</v>
      </c>
      <c r="CX17" s="128">
        <v>1.0000000000000002E-3</v>
      </c>
      <c r="CY17" s="128">
        <v>1.0000000000000002E-3</v>
      </c>
      <c r="CZ17" s="128">
        <v>1.0000000000000002E-3</v>
      </c>
      <c r="DA17" s="128">
        <v>1.0000000000000002E-3</v>
      </c>
      <c r="DB17" s="128">
        <v>1.0000000000000002E-3</v>
      </c>
      <c r="DC17" s="128">
        <v>1.0000000000000002E-3</v>
      </c>
      <c r="DD17" s="128">
        <v>1.0000000000000002E-3</v>
      </c>
      <c r="DE17" s="128">
        <v>1.0000000000000002E-3</v>
      </c>
      <c r="DF17" s="128">
        <v>1.0000000000000002E-3</v>
      </c>
      <c r="DG17" s="128">
        <v>1.0000000000000002E-3</v>
      </c>
      <c r="DH17" s="128">
        <v>1.0000000000000002E-3</v>
      </c>
      <c r="DI17" s="128">
        <v>1.0000000000000002E-3</v>
      </c>
      <c r="DJ17" s="128">
        <v>1.0000000000000002E-3</v>
      </c>
      <c r="DK17" s="128">
        <v>1.0000000000000002E-3</v>
      </c>
      <c r="DL17" s="128">
        <v>1.0000000000000002E-3</v>
      </c>
      <c r="DM17" s="128">
        <v>1.0000000000000002E-3</v>
      </c>
      <c r="DN17" s="128">
        <v>1.0000000000000002E-3</v>
      </c>
      <c r="DO17" s="128">
        <v>1.0000000000000002E-3</v>
      </c>
      <c r="DP17" s="128">
        <v>1.0000000000000002E-3</v>
      </c>
      <c r="DQ17" s="128">
        <v>1.0000000000000002E-3</v>
      </c>
      <c r="DR17" s="129">
        <v>1.0000000000000002E-3</v>
      </c>
    </row>
    <row r="18" spans="2:122" x14ac:dyDescent="0.4">
      <c r="B18" s="45">
        <v>2039</v>
      </c>
      <c r="C18" s="128">
        <v>1.1845680146367991E-2</v>
      </c>
      <c r="D18" s="128">
        <v>1.1845680146367991E-2</v>
      </c>
      <c r="E18" s="128">
        <v>1.1845680146367991E-2</v>
      </c>
      <c r="F18" s="128">
        <v>1.1845680146367991E-2</v>
      </c>
      <c r="G18" s="128">
        <v>1.1845680146367991E-2</v>
      </c>
      <c r="H18" s="128">
        <v>1.1845680146367991E-2</v>
      </c>
      <c r="I18" s="128">
        <v>1.1845680146367991E-2</v>
      </c>
      <c r="J18" s="128">
        <v>1.1845680146367991E-2</v>
      </c>
      <c r="K18" s="128">
        <v>1.1845680146367991E-2</v>
      </c>
      <c r="L18" s="128">
        <v>1.1845680146367991E-2</v>
      </c>
      <c r="M18" s="128">
        <v>1.1845680146367991E-2</v>
      </c>
      <c r="N18" s="128">
        <v>1.1845680146367991E-2</v>
      </c>
      <c r="O18" s="128">
        <v>1.1845680146367991E-2</v>
      </c>
      <c r="P18" s="128">
        <v>1.1845680146367991E-2</v>
      </c>
      <c r="Q18" s="128">
        <v>1.1845680146367991E-2</v>
      </c>
      <c r="R18" s="128">
        <v>1.1845680146367991E-2</v>
      </c>
      <c r="S18" s="128">
        <v>1.1845680146367991E-2</v>
      </c>
      <c r="T18" s="128">
        <v>1.1845680146367991E-2</v>
      </c>
      <c r="U18" s="128">
        <v>1.1845680146367991E-2</v>
      </c>
      <c r="V18" s="128">
        <v>1.1845680146367991E-2</v>
      </c>
      <c r="W18" s="128">
        <v>1.1845680146367991E-2</v>
      </c>
      <c r="X18" s="128">
        <v>1.1404411219139146E-2</v>
      </c>
      <c r="Y18" s="128">
        <v>1.0963142291910304E-2</v>
      </c>
      <c r="Z18" s="128">
        <v>1.052187336468146E-2</v>
      </c>
      <c r="AA18" s="128">
        <v>1.0080604437452616E-2</v>
      </c>
      <c r="AB18" s="128">
        <v>9.6393355102237718E-3</v>
      </c>
      <c r="AC18" s="128">
        <v>9.1980665829949279E-3</v>
      </c>
      <c r="AD18" s="128">
        <v>8.756797655766084E-3</v>
      </c>
      <c r="AE18" s="128">
        <v>8.3155287285372401E-3</v>
      </c>
      <c r="AF18" s="128">
        <v>7.8742598013083961E-3</v>
      </c>
      <c r="AG18" s="128">
        <v>7.4329908740795592E-3</v>
      </c>
      <c r="AH18" s="128">
        <v>7.4329908740795592E-3</v>
      </c>
      <c r="AI18" s="128">
        <v>7.4329908740795592E-3</v>
      </c>
      <c r="AJ18" s="128">
        <v>7.4329908740795592E-3</v>
      </c>
      <c r="AK18" s="128">
        <v>7.4329908740795592E-3</v>
      </c>
      <c r="AL18" s="128">
        <v>7.4329908740795592E-3</v>
      </c>
      <c r="AM18" s="128">
        <v>7.4329908740795592E-3</v>
      </c>
      <c r="AN18" s="128">
        <v>7.4329908740795592E-3</v>
      </c>
      <c r="AO18" s="128">
        <v>7.4329908740795592E-3</v>
      </c>
      <c r="AP18" s="128">
        <v>7.4329908740795592E-3</v>
      </c>
      <c r="AQ18" s="128">
        <v>7.4329908740795592E-3</v>
      </c>
      <c r="AR18" s="128">
        <v>7.8752890169262475E-3</v>
      </c>
      <c r="AS18" s="128">
        <v>8.3175871597729358E-3</v>
      </c>
      <c r="AT18" s="128">
        <v>8.759885302619624E-3</v>
      </c>
      <c r="AU18" s="128">
        <v>9.2021834454663123E-3</v>
      </c>
      <c r="AV18" s="128">
        <v>9.6444815883130024E-3</v>
      </c>
      <c r="AW18" s="128">
        <v>9.6444815883130041E-3</v>
      </c>
      <c r="AX18" s="128">
        <v>9.6444815883130058E-3</v>
      </c>
      <c r="AY18" s="128">
        <v>9.6444815883130058E-3</v>
      </c>
      <c r="AZ18" s="128">
        <v>9.644481588313011E-3</v>
      </c>
      <c r="BA18" s="128">
        <v>9.6444815883129972E-3</v>
      </c>
      <c r="BB18" s="128">
        <v>9.6444815883129972E-3</v>
      </c>
      <c r="BC18" s="128">
        <v>9.6444815883129972E-3</v>
      </c>
      <c r="BD18" s="128">
        <v>9.6444815883129972E-3</v>
      </c>
      <c r="BE18" s="128">
        <v>9.6444815883129972E-3</v>
      </c>
      <c r="BF18" s="128">
        <v>9.6444815883129972E-3</v>
      </c>
      <c r="BG18" s="128">
        <v>9.6444815883129972E-3</v>
      </c>
      <c r="BH18" s="128">
        <v>9.6444815883129972E-3</v>
      </c>
      <c r="BI18" s="128">
        <v>9.6444815883129972E-3</v>
      </c>
      <c r="BJ18" s="128">
        <v>9.6444815883129972E-3</v>
      </c>
      <c r="BK18" s="128">
        <v>9.6444815883129972E-3</v>
      </c>
      <c r="BL18" s="128">
        <v>9.4369531592089616E-3</v>
      </c>
      <c r="BM18" s="128">
        <v>9.2294247301049261E-3</v>
      </c>
      <c r="BN18" s="128">
        <v>9.021896301000875E-3</v>
      </c>
      <c r="BO18" s="128">
        <v>8.8143678718968378E-3</v>
      </c>
      <c r="BP18" s="128">
        <v>8.6068394427928022E-3</v>
      </c>
      <c r="BQ18" s="128">
        <v>8.6068394427928022E-3</v>
      </c>
      <c r="BR18" s="128">
        <v>8.6068394427928022E-3</v>
      </c>
      <c r="BS18" s="128">
        <v>8.6068394427928022E-3</v>
      </c>
      <c r="BT18" s="128">
        <v>8.6068394427928022E-3</v>
      </c>
      <c r="BU18" s="128">
        <v>8.6068394427928022E-3</v>
      </c>
      <c r="BV18" s="128">
        <v>8.6068394427928022E-3</v>
      </c>
      <c r="BW18" s="128">
        <v>8.6068394427928022E-3</v>
      </c>
      <c r="BX18" s="128">
        <v>8.6068394427928022E-3</v>
      </c>
      <c r="BY18" s="128">
        <v>8.6068394427928022E-3</v>
      </c>
      <c r="BZ18" s="128">
        <v>8.6068394427928022E-3</v>
      </c>
      <c r="CA18" s="128">
        <v>8.6068394427928022E-3</v>
      </c>
      <c r="CB18" s="128">
        <v>8.6068394427928022E-3</v>
      </c>
      <c r="CC18" s="128">
        <v>8.6068394427928022E-3</v>
      </c>
      <c r="CD18" s="128">
        <v>8.6068394427928022E-3</v>
      </c>
      <c r="CE18" s="128">
        <v>8.606839442792797E-3</v>
      </c>
      <c r="CF18" s="128">
        <v>8.606839442792797E-3</v>
      </c>
      <c r="CG18" s="128">
        <v>8.606839442792797E-3</v>
      </c>
      <c r="CH18" s="128">
        <v>8.6068394427927988E-3</v>
      </c>
      <c r="CI18" s="128">
        <v>8.6068394427928005E-3</v>
      </c>
      <c r="CJ18" s="128">
        <v>8.6068394427927988E-3</v>
      </c>
      <c r="CK18" s="128">
        <v>7.8461554985135191E-3</v>
      </c>
      <c r="CL18" s="128">
        <v>7.0854715542342378E-3</v>
      </c>
      <c r="CM18" s="128">
        <v>6.3247876099549608E-3</v>
      </c>
      <c r="CN18" s="128">
        <v>5.5641036656756812E-3</v>
      </c>
      <c r="CO18" s="128">
        <v>4.8034197213964007E-3</v>
      </c>
      <c r="CP18" s="128">
        <v>4.0427357771171202E-3</v>
      </c>
      <c r="CQ18" s="128">
        <v>3.2820518328378419E-3</v>
      </c>
      <c r="CR18" s="128">
        <v>2.5213678885585614E-3</v>
      </c>
      <c r="CS18" s="128">
        <v>1.760683944279282E-3</v>
      </c>
      <c r="CT18" s="128">
        <v>1.0000000000000002E-3</v>
      </c>
      <c r="CU18" s="128">
        <v>1.0000000000000002E-3</v>
      </c>
      <c r="CV18" s="128">
        <v>1.0000000000000002E-3</v>
      </c>
      <c r="CW18" s="128">
        <v>1.0000000000000002E-3</v>
      </c>
      <c r="CX18" s="128">
        <v>1.0000000000000002E-3</v>
      </c>
      <c r="CY18" s="128">
        <v>1.0000000000000002E-3</v>
      </c>
      <c r="CZ18" s="128">
        <v>1.0000000000000002E-3</v>
      </c>
      <c r="DA18" s="128">
        <v>1.0000000000000002E-3</v>
      </c>
      <c r="DB18" s="128">
        <v>1.0000000000000002E-3</v>
      </c>
      <c r="DC18" s="128">
        <v>1.0000000000000002E-3</v>
      </c>
      <c r="DD18" s="128">
        <v>1.0000000000000002E-3</v>
      </c>
      <c r="DE18" s="128">
        <v>1.0000000000000002E-3</v>
      </c>
      <c r="DF18" s="128">
        <v>1.0000000000000002E-3</v>
      </c>
      <c r="DG18" s="128">
        <v>1.0000000000000002E-3</v>
      </c>
      <c r="DH18" s="128">
        <v>1.0000000000000002E-3</v>
      </c>
      <c r="DI18" s="128">
        <v>1.0000000000000002E-3</v>
      </c>
      <c r="DJ18" s="128">
        <v>1.0000000000000002E-3</v>
      </c>
      <c r="DK18" s="128">
        <v>1.0000000000000002E-3</v>
      </c>
      <c r="DL18" s="128">
        <v>1.0000000000000002E-3</v>
      </c>
      <c r="DM18" s="128">
        <v>1.0000000000000002E-3</v>
      </c>
      <c r="DN18" s="128">
        <v>1.0000000000000002E-3</v>
      </c>
      <c r="DO18" s="128">
        <v>1.0000000000000002E-3</v>
      </c>
      <c r="DP18" s="128">
        <v>1.0000000000000002E-3</v>
      </c>
      <c r="DQ18" s="128">
        <v>1.0000000000000002E-3</v>
      </c>
      <c r="DR18" s="129">
        <v>1.0000000000000002E-3</v>
      </c>
    </row>
    <row r="19" spans="2:122" x14ac:dyDescent="0.4">
      <c r="B19" s="45">
        <v>2040</v>
      </c>
      <c r="C19" s="128">
        <v>1.1845680146367991E-2</v>
      </c>
      <c r="D19" s="128">
        <v>1.1845680146367991E-2</v>
      </c>
      <c r="E19" s="128">
        <v>1.1845680146367991E-2</v>
      </c>
      <c r="F19" s="128">
        <v>1.1845680146367991E-2</v>
      </c>
      <c r="G19" s="128">
        <v>1.1845680146367991E-2</v>
      </c>
      <c r="H19" s="128">
        <v>1.1845680146367991E-2</v>
      </c>
      <c r="I19" s="128">
        <v>1.1845680146367991E-2</v>
      </c>
      <c r="J19" s="128">
        <v>1.1845680146367991E-2</v>
      </c>
      <c r="K19" s="128">
        <v>1.1845680146367991E-2</v>
      </c>
      <c r="L19" s="128">
        <v>1.1845680146367991E-2</v>
      </c>
      <c r="M19" s="128">
        <v>1.1845680146367991E-2</v>
      </c>
      <c r="N19" s="128">
        <v>1.1845680146367991E-2</v>
      </c>
      <c r="O19" s="128">
        <v>1.1845680146367991E-2</v>
      </c>
      <c r="P19" s="128">
        <v>1.1845680146367991E-2</v>
      </c>
      <c r="Q19" s="128">
        <v>1.1845680146367991E-2</v>
      </c>
      <c r="R19" s="128">
        <v>1.1845680146367991E-2</v>
      </c>
      <c r="S19" s="128">
        <v>1.1845680146367991E-2</v>
      </c>
      <c r="T19" s="128">
        <v>1.1845680146367991E-2</v>
      </c>
      <c r="U19" s="128">
        <v>1.1845680146367991E-2</v>
      </c>
      <c r="V19" s="128">
        <v>1.1845680146367991E-2</v>
      </c>
      <c r="W19" s="128">
        <v>1.1845680146367991E-2</v>
      </c>
      <c r="X19" s="128">
        <v>1.1404411219139146E-2</v>
      </c>
      <c r="Y19" s="128">
        <v>1.0963142291910304E-2</v>
      </c>
      <c r="Z19" s="128">
        <v>1.052187336468146E-2</v>
      </c>
      <c r="AA19" s="128">
        <v>1.0080604437452616E-2</v>
      </c>
      <c r="AB19" s="128">
        <v>9.6393355102237718E-3</v>
      </c>
      <c r="AC19" s="128">
        <v>9.1980665829949279E-3</v>
      </c>
      <c r="AD19" s="128">
        <v>8.756797655766084E-3</v>
      </c>
      <c r="AE19" s="128">
        <v>8.3155287285372401E-3</v>
      </c>
      <c r="AF19" s="128">
        <v>7.8742598013083961E-3</v>
      </c>
      <c r="AG19" s="128">
        <v>7.4329908740795592E-3</v>
      </c>
      <c r="AH19" s="128">
        <v>7.4329908740795592E-3</v>
      </c>
      <c r="AI19" s="128">
        <v>7.4329908740795592E-3</v>
      </c>
      <c r="AJ19" s="128">
        <v>7.4329908740795592E-3</v>
      </c>
      <c r="AK19" s="128">
        <v>7.4329908740795592E-3</v>
      </c>
      <c r="AL19" s="128">
        <v>7.4329908740795592E-3</v>
      </c>
      <c r="AM19" s="128">
        <v>7.4329908740795592E-3</v>
      </c>
      <c r="AN19" s="128">
        <v>7.4329908740795592E-3</v>
      </c>
      <c r="AO19" s="128">
        <v>7.4329908740795592E-3</v>
      </c>
      <c r="AP19" s="128">
        <v>7.4329908740795592E-3</v>
      </c>
      <c r="AQ19" s="128">
        <v>7.4329908740795592E-3</v>
      </c>
      <c r="AR19" s="128">
        <v>7.8752890169262475E-3</v>
      </c>
      <c r="AS19" s="128">
        <v>8.3175871597729358E-3</v>
      </c>
      <c r="AT19" s="128">
        <v>8.759885302619624E-3</v>
      </c>
      <c r="AU19" s="128">
        <v>9.2021834454663123E-3</v>
      </c>
      <c r="AV19" s="128">
        <v>9.6444815883130024E-3</v>
      </c>
      <c r="AW19" s="128">
        <v>9.6444815883130041E-3</v>
      </c>
      <c r="AX19" s="128">
        <v>9.6444815883130058E-3</v>
      </c>
      <c r="AY19" s="128">
        <v>9.6444815883130058E-3</v>
      </c>
      <c r="AZ19" s="128">
        <v>9.644481588313011E-3</v>
      </c>
      <c r="BA19" s="128">
        <v>9.6444815883129972E-3</v>
      </c>
      <c r="BB19" s="128">
        <v>9.6444815883129972E-3</v>
      </c>
      <c r="BC19" s="128">
        <v>9.6444815883129972E-3</v>
      </c>
      <c r="BD19" s="128">
        <v>9.6444815883129972E-3</v>
      </c>
      <c r="BE19" s="128">
        <v>9.6444815883129972E-3</v>
      </c>
      <c r="BF19" s="128">
        <v>9.6444815883129972E-3</v>
      </c>
      <c r="BG19" s="128">
        <v>9.6444815883129972E-3</v>
      </c>
      <c r="BH19" s="128">
        <v>9.6444815883129972E-3</v>
      </c>
      <c r="BI19" s="128">
        <v>9.6444815883129972E-3</v>
      </c>
      <c r="BJ19" s="128">
        <v>9.6444815883129972E-3</v>
      </c>
      <c r="BK19" s="128">
        <v>9.6444815883129972E-3</v>
      </c>
      <c r="BL19" s="128">
        <v>9.4369531592089616E-3</v>
      </c>
      <c r="BM19" s="128">
        <v>9.2294247301049261E-3</v>
      </c>
      <c r="BN19" s="128">
        <v>9.021896301000875E-3</v>
      </c>
      <c r="BO19" s="128">
        <v>8.8143678718968378E-3</v>
      </c>
      <c r="BP19" s="128">
        <v>8.6068394427928022E-3</v>
      </c>
      <c r="BQ19" s="128">
        <v>8.6068394427928022E-3</v>
      </c>
      <c r="BR19" s="128">
        <v>8.6068394427928022E-3</v>
      </c>
      <c r="BS19" s="128">
        <v>8.6068394427928022E-3</v>
      </c>
      <c r="BT19" s="128">
        <v>8.6068394427928022E-3</v>
      </c>
      <c r="BU19" s="128">
        <v>8.6068394427928022E-3</v>
      </c>
      <c r="BV19" s="128">
        <v>8.6068394427928022E-3</v>
      </c>
      <c r="BW19" s="128">
        <v>8.6068394427928022E-3</v>
      </c>
      <c r="BX19" s="128">
        <v>8.6068394427928022E-3</v>
      </c>
      <c r="BY19" s="128">
        <v>8.6068394427928022E-3</v>
      </c>
      <c r="BZ19" s="128">
        <v>8.6068394427928022E-3</v>
      </c>
      <c r="CA19" s="128">
        <v>8.6068394427928022E-3</v>
      </c>
      <c r="CB19" s="128">
        <v>8.6068394427928022E-3</v>
      </c>
      <c r="CC19" s="128">
        <v>8.6068394427928022E-3</v>
      </c>
      <c r="CD19" s="128">
        <v>8.6068394427928022E-3</v>
      </c>
      <c r="CE19" s="128">
        <v>8.606839442792797E-3</v>
      </c>
      <c r="CF19" s="128">
        <v>8.606839442792797E-3</v>
      </c>
      <c r="CG19" s="128">
        <v>8.606839442792797E-3</v>
      </c>
      <c r="CH19" s="128">
        <v>8.6068394427927988E-3</v>
      </c>
      <c r="CI19" s="128">
        <v>8.6068394427928005E-3</v>
      </c>
      <c r="CJ19" s="128">
        <v>8.6068394427927988E-3</v>
      </c>
      <c r="CK19" s="128">
        <v>7.8461554985135191E-3</v>
      </c>
      <c r="CL19" s="128">
        <v>7.0854715542342378E-3</v>
      </c>
      <c r="CM19" s="128">
        <v>6.3247876099549608E-3</v>
      </c>
      <c r="CN19" s="128">
        <v>5.5641036656756812E-3</v>
      </c>
      <c r="CO19" s="128">
        <v>4.8034197213964007E-3</v>
      </c>
      <c r="CP19" s="128">
        <v>4.0427357771171202E-3</v>
      </c>
      <c r="CQ19" s="128">
        <v>3.2820518328378419E-3</v>
      </c>
      <c r="CR19" s="128">
        <v>2.5213678885585614E-3</v>
      </c>
      <c r="CS19" s="128">
        <v>1.760683944279282E-3</v>
      </c>
      <c r="CT19" s="128">
        <v>1.0000000000000002E-3</v>
      </c>
      <c r="CU19" s="128">
        <v>1.0000000000000002E-3</v>
      </c>
      <c r="CV19" s="128">
        <v>1.0000000000000002E-3</v>
      </c>
      <c r="CW19" s="128">
        <v>1.0000000000000002E-3</v>
      </c>
      <c r="CX19" s="128">
        <v>1.0000000000000002E-3</v>
      </c>
      <c r="CY19" s="128">
        <v>1.0000000000000002E-3</v>
      </c>
      <c r="CZ19" s="128">
        <v>1.0000000000000002E-3</v>
      </c>
      <c r="DA19" s="128">
        <v>1.0000000000000002E-3</v>
      </c>
      <c r="DB19" s="128">
        <v>1.0000000000000002E-3</v>
      </c>
      <c r="DC19" s="128">
        <v>1.0000000000000002E-3</v>
      </c>
      <c r="DD19" s="128">
        <v>1.0000000000000002E-3</v>
      </c>
      <c r="DE19" s="128">
        <v>1.0000000000000002E-3</v>
      </c>
      <c r="DF19" s="128">
        <v>1.0000000000000002E-3</v>
      </c>
      <c r="DG19" s="128">
        <v>1.0000000000000002E-3</v>
      </c>
      <c r="DH19" s="128">
        <v>1.0000000000000002E-3</v>
      </c>
      <c r="DI19" s="128">
        <v>1.0000000000000002E-3</v>
      </c>
      <c r="DJ19" s="128">
        <v>1.0000000000000002E-3</v>
      </c>
      <c r="DK19" s="128">
        <v>1.0000000000000002E-3</v>
      </c>
      <c r="DL19" s="128">
        <v>1.0000000000000002E-3</v>
      </c>
      <c r="DM19" s="128">
        <v>1.0000000000000002E-3</v>
      </c>
      <c r="DN19" s="128">
        <v>1.0000000000000002E-3</v>
      </c>
      <c r="DO19" s="128">
        <v>1.0000000000000002E-3</v>
      </c>
      <c r="DP19" s="128">
        <v>1.0000000000000002E-3</v>
      </c>
      <c r="DQ19" s="128">
        <v>1.0000000000000002E-3</v>
      </c>
      <c r="DR19" s="129">
        <v>1.0000000000000002E-3</v>
      </c>
    </row>
    <row r="20" spans="2:122" x14ac:dyDescent="0.4">
      <c r="B20" s="45">
        <v>2041</v>
      </c>
      <c r="C20" s="128">
        <v>9.4765441170943931E-3</v>
      </c>
      <c r="D20" s="128">
        <v>9.4765441170943931E-3</v>
      </c>
      <c r="E20" s="128">
        <v>9.4765441170943931E-3</v>
      </c>
      <c r="F20" s="128">
        <v>9.4765441170943931E-3</v>
      </c>
      <c r="G20" s="128">
        <v>9.4765441170943931E-3</v>
      </c>
      <c r="H20" s="128">
        <v>9.4765441170943931E-3</v>
      </c>
      <c r="I20" s="128">
        <v>9.4765441170943931E-3</v>
      </c>
      <c r="J20" s="128">
        <v>9.4765441170943931E-3</v>
      </c>
      <c r="K20" s="128">
        <v>9.4765441170943931E-3</v>
      </c>
      <c r="L20" s="128">
        <v>9.4765441170943931E-3</v>
      </c>
      <c r="M20" s="128">
        <v>9.4765441170943931E-3</v>
      </c>
      <c r="N20" s="128">
        <v>9.4765441170943931E-3</v>
      </c>
      <c r="O20" s="128">
        <v>9.4765441170943931E-3</v>
      </c>
      <c r="P20" s="128">
        <v>9.4765441170943931E-3</v>
      </c>
      <c r="Q20" s="128">
        <v>9.4765441170943931E-3</v>
      </c>
      <c r="R20" s="128">
        <v>9.4765441170943931E-3</v>
      </c>
      <c r="S20" s="128">
        <v>9.4765441170943931E-3</v>
      </c>
      <c r="T20" s="128">
        <v>9.4765441170943931E-3</v>
      </c>
      <c r="U20" s="128">
        <v>9.4765441170943931E-3</v>
      </c>
      <c r="V20" s="128">
        <v>9.4765441170943931E-3</v>
      </c>
      <c r="W20" s="128">
        <v>9.4765441170943931E-3</v>
      </c>
      <c r="X20" s="128">
        <v>9.1235289753113166E-3</v>
      </c>
      <c r="Y20" s="128">
        <v>8.7705138335282436E-3</v>
      </c>
      <c r="Z20" s="128">
        <v>8.417498691745167E-3</v>
      </c>
      <c r="AA20" s="128">
        <v>8.0644835499620923E-3</v>
      </c>
      <c r="AB20" s="128">
        <v>7.7114684081790175E-3</v>
      </c>
      <c r="AC20" s="128">
        <v>7.3584532663959427E-3</v>
      </c>
      <c r="AD20" s="128">
        <v>7.005438124612867E-3</v>
      </c>
      <c r="AE20" s="128">
        <v>6.6524229828297922E-3</v>
      </c>
      <c r="AF20" s="128">
        <v>6.2994078410467166E-3</v>
      </c>
      <c r="AG20" s="128">
        <v>5.946392699263647E-3</v>
      </c>
      <c r="AH20" s="128">
        <v>5.946392699263647E-3</v>
      </c>
      <c r="AI20" s="128">
        <v>5.946392699263647E-3</v>
      </c>
      <c r="AJ20" s="128">
        <v>5.946392699263647E-3</v>
      </c>
      <c r="AK20" s="128">
        <v>5.946392699263647E-3</v>
      </c>
      <c r="AL20" s="128">
        <v>5.946392699263647E-3</v>
      </c>
      <c r="AM20" s="128">
        <v>5.946392699263647E-3</v>
      </c>
      <c r="AN20" s="128">
        <v>5.946392699263647E-3</v>
      </c>
      <c r="AO20" s="128">
        <v>5.946392699263647E-3</v>
      </c>
      <c r="AP20" s="128">
        <v>5.946392699263647E-3</v>
      </c>
      <c r="AQ20" s="128">
        <v>5.946392699263647E-3</v>
      </c>
      <c r="AR20" s="128">
        <v>6.3002312135409981E-3</v>
      </c>
      <c r="AS20" s="128">
        <v>6.6540697278183484E-3</v>
      </c>
      <c r="AT20" s="128">
        <v>7.0079082420956996E-3</v>
      </c>
      <c r="AU20" s="128">
        <v>7.3617467563730499E-3</v>
      </c>
      <c r="AV20" s="128">
        <v>7.7155852706504019E-3</v>
      </c>
      <c r="AW20" s="128">
        <v>7.7155852706504036E-3</v>
      </c>
      <c r="AX20" s="128">
        <v>7.7155852706504045E-3</v>
      </c>
      <c r="AY20" s="128">
        <v>7.7155852706504045E-3</v>
      </c>
      <c r="AZ20" s="128">
        <v>7.7155852706504088E-3</v>
      </c>
      <c r="BA20" s="128">
        <v>7.7155852706503976E-3</v>
      </c>
      <c r="BB20" s="128">
        <v>7.7155852706503976E-3</v>
      </c>
      <c r="BC20" s="128">
        <v>7.7155852706503976E-3</v>
      </c>
      <c r="BD20" s="128">
        <v>7.7155852706503976E-3</v>
      </c>
      <c r="BE20" s="128">
        <v>7.7155852706503976E-3</v>
      </c>
      <c r="BF20" s="128">
        <v>7.7155852706503976E-3</v>
      </c>
      <c r="BG20" s="128">
        <v>7.7155852706503976E-3</v>
      </c>
      <c r="BH20" s="128">
        <v>7.7155852706503976E-3</v>
      </c>
      <c r="BI20" s="128">
        <v>7.7155852706503976E-3</v>
      </c>
      <c r="BJ20" s="128">
        <v>7.7155852706503976E-3</v>
      </c>
      <c r="BK20" s="128">
        <v>7.7155852706503976E-3</v>
      </c>
      <c r="BL20" s="128">
        <v>7.5495625273671691E-3</v>
      </c>
      <c r="BM20" s="128">
        <v>7.3835397840839407E-3</v>
      </c>
      <c r="BN20" s="128">
        <v>7.2175170408007002E-3</v>
      </c>
      <c r="BO20" s="128">
        <v>7.05149429751747E-3</v>
      </c>
      <c r="BP20" s="128">
        <v>6.8854715542342416E-3</v>
      </c>
      <c r="BQ20" s="128">
        <v>6.8854715542342416E-3</v>
      </c>
      <c r="BR20" s="128">
        <v>6.8854715542342416E-3</v>
      </c>
      <c r="BS20" s="128">
        <v>6.8854715542342416E-3</v>
      </c>
      <c r="BT20" s="128">
        <v>6.8854715542342416E-3</v>
      </c>
      <c r="BU20" s="128">
        <v>6.8854715542342416E-3</v>
      </c>
      <c r="BV20" s="128">
        <v>6.8854715542342416E-3</v>
      </c>
      <c r="BW20" s="128">
        <v>6.8854715542342416E-3</v>
      </c>
      <c r="BX20" s="128">
        <v>6.8854715542342416E-3</v>
      </c>
      <c r="BY20" s="128">
        <v>6.8854715542342416E-3</v>
      </c>
      <c r="BZ20" s="128">
        <v>6.8854715542342416E-3</v>
      </c>
      <c r="CA20" s="128">
        <v>6.8854715542342416E-3</v>
      </c>
      <c r="CB20" s="128">
        <v>6.8854715542342416E-3</v>
      </c>
      <c r="CC20" s="128">
        <v>6.8854715542342416E-3</v>
      </c>
      <c r="CD20" s="128">
        <v>6.8854715542342416E-3</v>
      </c>
      <c r="CE20" s="128">
        <v>6.8854715542342373E-3</v>
      </c>
      <c r="CF20" s="128">
        <v>6.8854715542342373E-3</v>
      </c>
      <c r="CG20" s="128">
        <v>6.8854715542342373E-3</v>
      </c>
      <c r="CH20" s="128">
        <v>6.885471554234239E-3</v>
      </c>
      <c r="CI20" s="128">
        <v>6.8854715542342407E-3</v>
      </c>
      <c r="CJ20" s="128">
        <v>6.885471554234239E-3</v>
      </c>
      <c r="CK20" s="128">
        <v>6.2769243988108157E-3</v>
      </c>
      <c r="CL20" s="128">
        <v>5.6683772433873906E-3</v>
      </c>
      <c r="CM20" s="128">
        <v>5.059830087963969E-3</v>
      </c>
      <c r="CN20" s="128">
        <v>4.4512829325405448E-3</v>
      </c>
      <c r="CO20" s="128">
        <v>3.8427357771171206E-3</v>
      </c>
      <c r="CP20" s="128">
        <v>3.2341886216936963E-3</v>
      </c>
      <c r="CQ20" s="128">
        <v>2.6256414662702734E-3</v>
      </c>
      <c r="CR20" s="128">
        <v>2.0170943108468492E-3</v>
      </c>
      <c r="CS20" s="128">
        <v>1.4085471554234257E-3</v>
      </c>
      <c r="CT20" s="128">
        <v>8.0000000000000015E-4</v>
      </c>
      <c r="CU20" s="128">
        <v>8.0000000000000015E-4</v>
      </c>
      <c r="CV20" s="128">
        <v>8.0000000000000015E-4</v>
      </c>
      <c r="CW20" s="128">
        <v>8.0000000000000015E-4</v>
      </c>
      <c r="CX20" s="128">
        <v>8.0000000000000015E-4</v>
      </c>
      <c r="CY20" s="128">
        <v>8.0000000000000015E-4</v>
      </c>
      <c r="CZ20" s="128">
        <v>8.0000000000000015E-4</v>
      </c>
      <c r="DA20" s="128">
        <v>8.0000000000000015E-4</v>
      </c>
      <c r="DB20" s="128">
        <v>8.0000000000000015E-4</v>
      </c>
      <c r="DC20" s="128">
        <v>8.0000000000000015E-4</v>
      </c>
      <c r="DD20" s="128">
        <v>8.0000000000000015E-4</v>
      </c>
      <c r="DE20" s="128">
        <v>8.0000000000000015E-4</v>
      </c>
      <c r="DF20" s="128">
        <v>8.0000000000000015E-4</v>
      </c>
      <c r="DG20" s="128">
        <v>8.0000000000000015E-4</v>
      </c>
      <c r="DH20" s="128">
        <v>8.0000000000000015E-4</v>
      </c>
      <c r="DI20" s="128">
        <v>8.0000000000000015E-4</v>
      </c>
      <c r="DJ20" s="128">
        <v>8.0000000000000015E-4</v>
      </c>
      <c r="DK20" s="128">
        <v>8.0000000000000015E-4</v>
      </c>
      <c r="DL20" s="128">
        <v>8.0000000000000015E-4</v>
      </c>
      <c r="DM20" s="128">
        <v>8.0000000000000015E-4</v>
      </c>
      <c r="DN20" s="128">
        <v>8.0000000000000015E-4</v>
      </c>
      <c r="DO20" s="128">
        <v>8.0000000000000015E-4</v>
      </c>
      <c r="DP20" s="128">
        <v>8.0000000000000015E-4</v>
      </c>
      <c r="DQ20" s="128">
        <v>8.0000000000000015E-4</v>
      </c>
      <c r="DR20" s="129">
        <v>8.0000000000000015E-4</v>
      </c>
    </row>
    <row r="21" spans="2:122" x14ac:dyDescent="0.4">
      <c r="B21" s="45">
        <v>2042</v>
      </c>
      <c r="C21" s="128">
        <v>7.1074080878207949E-3</v>
      </c>
      <c r="D21" s="128">
        <v>7.1074080878207949E-3</v>
      </c>
      <c r="E21" s="128">
        <v>7.1074080878207949E-3</v>
      </c>
      <c r="F21" s="128">
        <v>7.1074080878207949E-3</v>
      </c>
      <c r="G21" s="128">
        <v>7.1074080878207949E-3</v>
      </c>
      <c r="H21" s="128">
        <v>7.1074080878207949E-3</v>
      </c>
      <c r="I21" s="128">
        <v>7.1074080878207949E-3</v>
      </c>
      <c r="J21" s="128">
        <v>7.1074080878207949E-3</v>
      </c>
      <c r="K21" s="128">
        <v>7.1074080878207949E-3</v>
      </c>
      <c r="L21" s="128">
        <v>7.1074080878207949E-3</v>
      </c>
      <c r="M21" s="128">
        <v>7.1074080878207949E-3</v>
      </c>
      <c r="N21" s="128">
        <v>7.1074080878207949E-3</v>
      </c>
      <c r="O21" s="128">
        <v>7.1074080878207949E-3</v>
      </c>
      <c r="P21" s="128">
        <v>7.1074080878207949E-3</v>
      </c>
      <c r="Q21" s="128">
        <v>7.1074080878207949E-3</v>
      </c>
      <c r="R21" s="128">
        <v>7.1074080878207949E-3</v>
      </c>
      <c r="S21" s="128">
        <v>7.1074080878207949E-3</v>
      </c>
      <c r="T21" s="128">
        <v>7.1074080878207949E-3</v>
      </c>
      <c r="U21" s="128">
        <v>7.1074080878207949E-3</v>
      </c>
      <c r="V21" s="128">
        <v>7.1074080878207949E-3</v>
      </c>
      <c r="W21" s="128">
        <v>7.1074080878207949E-3</v>
      </c>
      <c r="X21" s="128">
        <v>6.8426467314834875E-3</v>
      </c>
      <c r="Y21" s="128">
        <v>6.5778853751461827E-3</v>
      </c>
      <c r="Z21" s="128">
        <v>6.3131240188088753E-3</v>
      </c>
      <c r="AA21" s="128">
        <v>6.0483626624715688E-3</v>
      </c>
      <c r="AB21" s="128">
        <v>5.7836013061342631E-3</v>
      </c>
      <c r="AC21" s="128">
        <v>5.5188399497969574E-3</v>
      </c>
      <c r="AD21" s="128">
        <v>5.25407859345965E-3</v>
      </c>
      <c r="AE21" s="128">
        <v>4.9893172371223444E-3</v>
      </c>
      <c r="AF21" s="128">
        <v>4.724555880785037E-3</v>
      </c>
      <c r="AG21" s="128">
        <v>4.4597945244477348E-3</v>
      </c>
      <c r="AH21" s="128">
        <v>4.4597945244477348E-3</v>
      </c>
      <c r="AI21" s="128">
        <v>4.4597945244477348E-3</v>
      </c>
      <c r="AJ21" s="128">
        <v>4.4597945244477348E-3</v>
      </c>
      <c r="AK21" s="128">
        <v>4.4597945244477348E-3</v>
      </c>
      <c r="AL21" s="128">
        <v>4.4597945244477348E-3</v>
      </c>
      <c r="AM21" s="128">
        <v>4.4597945244477348E-3</v>
      </c>
      <c r="AN21" s="128">
        <v>4.4597945244477348E-3</v>
      </c>
      <c r="AO21" s="128">
        <v>4.4597945244477348E-3</v>
      </c>
      <c r="AP21" s="128">
        <v>4.4597945244477348E-3</v>
      </c>
      <c r="AQ21" s="128">
        <v>4.4597945244477348E-3</v>
      </c>
      <c r="AR21" s="128">
        <v>4.7251734101557488E-3</v>
      </c>
      <c r="AS21" s="128">
        <v>4.9905522958637611E-3</v>
      </c>
      <c r="AT21" s="128">
        <v>5.2559311815717751E-3</v>
      </c>
      <c r="AU21" s="128">
        <v>5.5213100672797874E-3</v>
      </c>
      <c r="AV21" s="128">
        <v>5.7866889529878014E-3</v>
      </c>
      <c r="AW21" s="128">
        <v>5.7866889529878032E-3</v>
      </c>
      <c r="AX21" s="128">
        <v>5.7866889529878032E-3</v>
      </c>
      <c r="AY21" s="128">
        <v>5.7866889529878032E-3</v>
      </c>
      <c r="AZ21" s="128">
        <v>5.7866889529878066E-3</v>
      </c>
      <c r="BA21" s="128">
        <v>5.786688952987798E-3</v>
      </c>
      <c r="BB21" s="128">
        <v>5.786688952987798E-3</v>
      </c>
      <c r="BC21" s="128">
        <v>5.786688952987798E-3</v>
      </c>
      <c r="BD21" s="128">
        <v>5.786688952987798E-3</v>
      </c>
      <c r="BE21" s="128">
        <v>5.786688952987798E-3</v>
      </c>
      <c r="BF21" s="128">
        <v>5.786688952987798E-3</v>
      </c>
      <c r="BG21" s="128">
        <v>5.786688952987798E-3</v>
      </c>
      <c r="BH21" s="128">
        <v>5.786688952987798E-3</v>
      </c>
      <c r="BI21" s="128">
        <v>5.786688952987798E-3</v>
      </c>
      <c r="BJ21" s="128">
        <v>5.786688952987798E-3</v>
      </c>
      <c r="BK21" s="128">
        <v>5.786688952987798E-3</v>
      </c>
      <c r="BL21" s="128">
        <v>5.6621718955253766E-3</v>
      </c>
      <c r="BM21" s="128">
        <v>5.5376548380629553E-3</v>
      </c>
      <c r="BN21" s="128">
        <v>5.4131377806005253E-3</v>
      </c>
      <c r="BO21" s="128">
        <v>5.2886207231381023E-3</v>
      </c>
      <c r="BP21" s="128">
        <v>5.164103665675681E-3</v>
      </c>
      <c r="BQ21" s="128">
        <v>5.164103665675681E-3</v>
      </c>
      <c r="BR21" s="128">
        <v>5.164103665675681E-3</v>
      </c>
      <c r="BS21" s="128">
        <v>5.164103665675681E-3</v>
      </c>
      <c r="BT21" s="128">
        <v>5.164103665675681E-3</v>
      </c>
      <c r="BU21" s="128">
        <v>5.164103665675681E-3</v>
      </c>
      <c r="BV21" s="128">
        <v>5.164103665675681E-3</v>
      </c>
      <c r="BW21" s="128">
        <v>5.164103665675681E-3</v>
      </c>
      <c r="BX21" s="128">
        <v>5.164103665675681E-3</v>
      </c>
      <c r="BY21" s="128">
        <v>5.164103665675681E-3</v>
      </c>
      <c r="BZ21" s="128">
        <v>5.164103665675681E-3</v>
      </c>
      <c r="CA21" s="128">
        <v>5.164103665675681E-3</v>
      </c>
      <c r="CB21" s="128">
        <v>5.164103665675681E-3</v>
      </c>
      <c r="CC21" s="128">
        <v>5.164103665675681E-3</v>
      </c>
      <c r="CD21" s="128">
        <v>5.164103665675681E-3</v>
      </c>
      <c r="CE21" s="128">
        <v>5.1641036656756775E-3</v>
      </c>
      <c r="CF21" s="128">
        <v>5.1641036656756775E-3</v>
      </c>
      <c r="CG21" s="128">
        <v>5.1641036656756775E-3</v>
      </c>
      <c r="CH21" s="128">
        <v>5.1641036656756793E-3</v>
      </c>
      <c r="CI21" s="128">
        <v>5.164103665675681E-3</v>
      </c>
      <c r="CJ21" s="128">
        <v>5.1641036656756793E-3</v>
      </c>
      <c r="CK21" s="128">
        <v>4.7076932991081122E-3</v>
      </c>
      <c r="CL21" s="128">
        <v>4.2512829325405434E-3</v>
      </c>
      <c r="CM21" s="128">
        <v>3.7948725659729767E-3</v>
      </c>
      <c r="CN21" s="128">
        <v>3.3384621994054084E-3</v>
      </c>
      <c r="CO21" s="128">
        <v>2.8820518328378404E-3</v>
      </c>
      <c r="CP21" s="128">
        <v>2.4256414662702725E-3</v>
      </c>
      <c r="CQ21" s="128">
        <v>1.969231099702705E-3</v>
      </c>
      <c r="CR21" s="128">
        <v>1.512820733135137E-3</v>
      </c>
      <c r="CS21" s="128">
        <v>1.0564103665675693E-3</v>
      </c>
      <c r="CT21" s="128">
        <v>6.0000000000000006E-4</v>
      </c>
      <c r="CU21" s="128">
        <v>6.0000000000000006E-4</v>
      </c>
      <c r="CV21" s="128">
        <v>6.0000000000000006E-4</v>
      </c>
      <c r="CW21" s="128">
        <v>6.0000000000000006E-4</v>
      </c>
      <c r="CX21" s="128">
        <v>6.0000000000000006E-4</v>
      </c>
      <c r="CY21" s="128">
        <v>6.0000000000000006E-4</v>
      </c>
      <c r="CZ21" s="128">
        <v>6.0000000000000006E-4</v>
      </c>
      <c r="DA21" s="128">
        <v>6.0000000000000006E-4</v>
      </c>
      <c r="DB21" s="128">
        <v>6.0000000000000006E-4</v>
      </c>
      <c r="DC21" s="128">
        <v>6.0000000000000006E-4</v>
      </c>
      <c r="DD21" s="128">
        <v>6.0000000000000006E-4</v>
      </c>
      <c r="DE21" s="128">
        <v>6.0000000000000006E-4</v>
      </c>
      <c r="DF21" s="128">
        <v>6.0000000000000006E-4</v>
      </c>
      <c r="DG21" s="128">
        <v>6.0000000000000006E-4</v>
      </c>
      <c r="DH21" s="128">
        <v>6.0000000000000006E-4</v>
      </c>
      <c r="DI21" s="128">
        <v>6.0000000000000006E-4</v>
      </c>
      <c r="DJ21" s="128">
        <v>6.0000000000000006E-4</v>
      </c>
      <c r="DK21" s="128">
        <v>6.0000000000000006E-4</v>
      </c>
      <c r="DL21" s="128">
        <v>6.0000000000000006E-4</v>
      </c>
      <c r="DM21" s="128">
        <v>6.0000000000000006E-4</v>
      </c>
      <c r="DN21" s="128">
        <v>6.0000000000000006E-4</v>
      </c>
      <c r="DO21" s="128">
        <v>6.0000000000000006E-4</v>
      </c>
      <c r="DP21" s="128">
        <v>6.0000000000000006E-4</v>
      </c>
      <c r="DQ21" s="128">
        <v>6.0000000000000006E-4</v>
      </c>
      <c r="DR21" s="129">
        <v>6.0000000000000006E-4</v>
      </c>
    </row>
    <row r="22" spans="2:122" x14ac:dyDescent="0.4">
      <c r="B22" s="45">
        <v>2043</v>
      </c>
      <c r="C22" s="128">
        <v>4.7382720585471966E-3</v>
      </c>
      <c r="D22" s="128">
        <v>4.7382720585471966E-3</v>
      </c>
      <c r="E22" s="128">
        <v>4.7382720585471966E-3</v>
      </c>
      <c r="F22" s="128">
        <v>4.7382720585471966E-3</v>
      </c>
      <c r="G22" s="128">
        <v>4.7382720585471966E-3</v>
      </c>
      <c r="H22" s="128">
        <v>4.7382720585471966E-3</v>
      </c>
      <c r="I22" s="128">
        <v>4.7382720585471966E-3</v>
      </c>
      <c r="J22" s="128">
        <v>4.7382720585471966E-3</v>
      </c>
      <c r="K22" s="128">
        <v>4.7382720585471966E-3</v>
      </c>
      <c r="L22" s="128">
        <v>4.7382720585471966E-3</v>
      </c>
      <c r="M22" s="128">
        <v>4.7382720585471966E-3</v>
      </c>
      <c r="N22" s="128">
        <v>4.7382720585471966E-3</v>
      </c>
      <c r="O22" s="128">
        <v>4.7382720585471966E-3</v>
      </c>
      <c r="P22" s="128">
        <v>4.7382720585471966E-3</v>
      </c>
      <c r="Q22" s="128">
        <v>4.7382720585471966E-3</v>
      </c>
      <c r="R22" s="128">
        <v>4.7382720585471966E-3</v>
      </c>
      <c r="S22" s="128">
        <v>4.7382720585471966E-3</v>
      </c>
      <c r="T22" s="128">
        <v>4.7382720585471966E-3</v>
      </c>
      <c r="U22" s="128">
        <v>4.7382720585471966E-3</v>
      </c>
      <c r="V22" s="128">
        <v>4.7382720585471966E-3</v>
      </c>
      <c r="W22" s="128">
        <v>4.7382720585471966E-3</v>
      </c>
      <c r="X22" s="128">
        <v>4.5617644876556583E-3</v>
      </c>
      <c r="Y22" s="128">
        <v>4.3852569167641218E-3</v>
      </c>
      <c r="Z22" s="128">
        <v>4.2087493458725835E-3</v>
      </c>
      <c r="AA22" s="128">
        <v>4.0322417749810453E-3</v>
      </c>
      <c r="AB22" s="128">
        <v>3.8557342040895087E-3</v>
      </c>
      <c r="AC22" s="128">
        <v>3.6792266331979718E-3</v>
      </c>
      <c r="AD22" s="128">
        <v>3.5027190623064331E-3</v>
      </c>
      <c r="AE22" s="128">
        <v>3.3262114914148965E-3</v>
      </c>
      <c r="AF22" s="128">
        <v>3.1497039205233579E-3</v>
      </c>
      <c r="AG22" s="128">
        <v>2.9731963496318231E-3</v>
      </c>
      <c r="AH22" s="128">
        <v>2.9731963496318231E-3</v>
      </c>
      <c r="AI22" s="128">
        <v>2.9731963496318231E-3</v>
      </c>
      <c r="AJ22" s="128">
        <v>2.9731963496318231E-3</v>
      </c>
      <c r="AK22" s="128">
        <v>2.9731963496318231E-3</v>
      </c>
      <c r="AL22" s="128">
        <v>2.9731963496318231E-3</v>
      </c>
      <c r="AM22" s="128">
        <v>2.9731963496318231E-3</v>
      </c>
      <c r="AN22" s="128">
        <v>2.9731963496318231E-3</v>
      </c>
      <c r="AO22" s="128">
        <v>2.9731963496318231E-3</v>
      </c>
      <c r="AP22" s="128">
        <v>2.9731963496318231E-3</v>
      </c>
      <c r="AQ22" s="128">
        <v>2.9731963496318231E-3</v>
      </c>
      <c r="AR22" s="128">
        <v>3.1501156067704995E-3</v>
      </c>
      <c r="AS22" s="128">
        <v>3.3270348639091738E-3</v>
      </c>
      <c r="AT22" s="128">
        <v>3.5039541210478502E-3</v>
      </c>
      <c r="AU22" s="128">
        <v>3.6808733781865249E-3</v>
      </c>
      <c r="AV22" s="128">
        <v>3.8577926353252009E-3</v>
      </c>
      <c r="AW22" s="128">
        <v>3.8577926353252022E-3</v>
      </c>
      <c r="AX22" s="128">
        <v>3.8577926353252018E-3</v>
      </c>
      <c r="AY22" s="128">
        <v>3.8577926353252018E-3</v>
      </c>
      <c r="AZ22" s="128">
        <v>3.8577926353252044E-3</v>
      </c>
      <c r="BA22" s="128">
        <v>3.8577926353251983E-3</v>
      </c>
      <c r="BB22" s="128">
        <v>3.8577926353251983E-3</v>
      </c>
      <c r="BC22" s="128">
        <v>3.8577926353251983E-3</v>
      </c>
      <c r="BD22" s="128">
        <v>3.8577926353251983E-3</v>
      </c>
      <c r="BE22" s="128">
        <v>3.8577926353251983E-3</v>
      </c>
      <c r="BF22" s="128">
        <v>3.8577926353251983E-3</v>
      </c>
      <c r="BG22" s="128">
        <v>3.8577926353251983E-3</v>
      </c>
      <c r="BH22" s="128">
        <v>3.8577926353251983E-3</v>
      </c>
      <c r="BI22" s="128">
        <v>3.8577926353251983E-3</v>
      </c>
      <c r="BJ22" s="128">
        <v>3.8577926353251983E-3</v>
      </c>
      <c r="BK22" s="128">
        <v>3.8577926353251983E-3</v>
      </c>
      <c r="BL22" s="128">
        <v>3.7747812636835841E-3</v>
      </c>
      <c r="BM22" s="128">
        <v>3.6917698920419699E-3</v>
      </c>
      <c r="BN22" s="128">
        <v>3.6087585204003505E-3</v>
      </c>
      <c r="BO22" s="128">
        <v>3.5257471487587346E-3</v>
      </c>
      <c r="BP22" s="128">
        <v>3.4427357771171204E-3</v>
      </c>
      <c r="BQ22" s="128">
        <v>3.4427357771171204E-3</v>
      </c>
      <c r="BR22" s="128">
        <v>3.4427357771171204E-3</v>
      </c>
      <c r="BS22" s="128">
        <v>3.4427357771171204E-3</v>
      </c>
      <c r="BT22" s="128">
        <v>3.4427357771171204E-3</v>
      </c>
      <c r="BU22" s="128">
        <v>3.4427357771171204E-3</v>
      </c>
      <c r="BV22" s="128">
        <v>3.4427357771171204E-3</v>
      </c>
      <c r="BW22" s="128">
        <v>3.4427357771171204E-3</v>
      </c>
      <c r="BX22" s="128">
        <v>3.4427357771171204E-3</v>
      </c>
      <c r="BY22" s="128">
        <v>3.4427357771171204E-3</v>
      </c>
      <c r="BZ22" s="128">
        <v>3.4427357771171204E-3</v>
      </c>
      <c r="CA22" s="128">
        <v>3.4427357771171204E-3</v>
      </c>
      <c r="CB22" s="128">
        <v>3.4427357771171204E-3</v>
      </c>
      <c r="CC22" s="128">
        <v>3.4427357771171204E-3</v>
      </c>
      <c r="CD22" s="128">
        <v>3.4427357771171204E-3</v>
      </c>
      <c r="CE22" s="128">
        <v>3.4427357771171182E-3</v>
      </c>
      <c r="CF22" s="128">
        <v>3.4427357771171182E-3</v>
      </c>
      <c r="CG22" s="128">
        <v>3.4427357771171182E-3</v>
      </c>
      <c r="CH22" s="128">
        <v>3.4427357771171195E-3</v>
      </c>
      <c r="CI22" s="128">
        <v>3.4427357771171208E-3</v>
      </c>
      <c r="CJ22" s="128">
        <v>3.4427357771171195E-3</v>
      </c>
      <c r="CK22" s="128">
        <v>3.1384621994054083E-3</v>
      </c>
      <c r="CL22" s="128">
        <v>2.8341886216936957E-3</v>
      </c>
      <c r="CM22" s="128">
        <v>2.5299150439819845E-3</v>
      </c>
      <c r="CN22" s="128">
        <v>2.2256414662702719E-3</v>
      </c>
      <c r="CO22" s="128">
        <v>1.9213678885585603E-3</v>
      </c>
      <c r="CP22" s="128">
        <v>1.6170943108468484E-3</v>
      </c>
      <c r="CQ22" s="128">
        <v>1.3128207331351365E-3</v>
      </c>
      <c r="CR22" s="128">
        <v>1.0085471554234248E-3</v>
      </c>
      <c r="CS22" s="128">
        <v>7.0427357771171294E-4</v>
      </c>
      <c r="CT22" s="128">
        <v>4.0000000000000002E-4</v>
      </c>
      <c r="CU22" s="128">
        <v>4.0000000000000002E-4</v>
      </c>
      <c r="CV22" s="128">
        <v>4.0000000000000002E-4</v>
      </c>
      <c r="CW22" s="128">
        <v>4.0000000000000002E-4</v>
      </c>
      <c r="CX22" s="128">
        <v>4.0000000000000002E-4</v>
      </c>
      <c r="CY22" s="128">
        <v>4.0000000000000002E-4</v>
      </c>
      <c r="CZ22" s="128">
        <v>4.0000000000000002E-4</v>
      </c>
      <c r="DA22" s="128">
        <v>4.0000000000000002E-4</v>
      </c>
      <c r="DB22" s="128">
        <v>4.0000000000000002E-4</v>
      </c>
      <c r="DC22" s="128">
        <v>4.0000000000000002E-4</v>
      </c>
      <c r="DD22" s="128">
        <v>4.0000000000000002E-4</v>
      </c>
      <c r="DE22" s="128">
        <v>4.0000000000000002E-4</v>
      </c>
      <c r="DF22" s="128">
        <v>4.0000000000000002E-4</v>
      </c>
      <c r="DG22" s="128">
        <v>4.0000000000000002E-4</v>
      </c>
      <c r="DH22" s="128">
        <v>4.0000000000000002E-4</v>
      </c>
      <c r="DI22" s="128">
        <v>4.0000000000000002E-4</v>
      </c>
      <c r="DJ22" s="128">
        <v>4.0000000000000002E-4</v>
      </c>
      <c r="DK22" s="128">
        <v>4.0000000000000002E-4</v>
      </c>
      <c r="DL22" s="128">
        <v>4.0000000000000002E-4</v>
      </c>
      <c r="DM22" s="128">
        <v>4.0000000000000002E-4</v>
      </c>
      <c r="DN22" s="128">
        <v>4.0000000000000002E-4</v>
      </c>
      <c r="DO22" s="128">
        <v>4.0000000000000002E-4</v>
      </c>
      <c r="DP22" s="128">
        <v>4.0000000000000002E-4</v>
      </c>
      <c r="DQ22" s="128">
        <v>4.0000000000000002E-4</v>
      </c>
      <c r="DR22" s="129">
        <v>4.0000000000000002E-4</v>
      </c>
    </row>
    <row r="23" spans="2:122" x14ac:dyDescent="0.4">
      <c r="B23" s="45">
        <v>2044</v>
      </c>
      <c r="C23" s="128">
        <v>2.3691360292735983E-3</v>
      </c>
      <c r="D23" s="128">
        <v>2.3691360292735983E-3</v>
      </c>
      <c r="E23" s="128">
        <v>2.3691360292735983E-3</v>
      </c>
      <c r="F23" s="128">
        <v>2.3691360292735983E-3</v>
      </c>
      <c r="G23" s="128">
        <v>2.3691360292735983E-3</v>
      </c>
      <c r="H23" s="128">
        <v>2.3691360292735983E-3</v>
      </c>
      <c r="I23" s="128">
        <v>2.3691360292735983E-3</v>
      </c>
      <c r="J23" s="128">
        <v>2.3691360292735983E-3</v>
      </c>
      <c r="K23" s="128">
        <v>2.3691360292735983E-3</v>
      </c>
      <c r="L23" s="128">
        <v>2.3691360292735983E-3</v>
      </c>
      <c r="M23" s="128">
        <v>2.3691360292735983E-3</v>
      </c>
      <c r="N23" s="128">
        <v>2.3691360292735983E-3</v>
      </c>
      <c r="O23" s="128">
        <v>2.3691360292735983E-3</v>
      </c>
      <c r="P23" s="128">
        <v>2.3691360292735983E-3</v>
      </c>
      <c r="Q23" s="128">
        <v>2.3691360292735983E-3</v>
      </c>
      <c r="R23" s="128">
        <v>2.3691360292735983E-3</v>
      </c>
      <c r="S23" s="128">
        <v>2.3691360292735983E-3</v>
      </c>
      <c r="T23" s="128">
        <v>2.3691360292735983E-3</v>
      </c>
      <c r="U23" s="128">
        <v>2.3691360292735983E-3</v>
      </c>
      <c r="V23" s="128">
        <v>2.3691360292735983E-3</v>
      </c>
      <c r="W23" s="128">
        <v>2.3691360292735983E-3</v>
      </c>
      <c r="X23" s="128">
        <v>2.2808822438278292E-3</v>
      </c>
      <c r="Y23" s="128">
        <v>2.1926284583820609E-3</v>
      </c>
      <c r="Z23" s="128">
        <v>2.1043746729362918E-3</v>
      </c>
      <c r="AA23" s="128">
        <v>2.0161208874905222E-3</v>
      </c>
      <c r="AB23" s="128">
        <v>1.9278671020447544E-3</v>
      </c>
      <c r="AC23" s="128">
        <v>1.8396133165989861E-3</v>
      </c>
      <c r="AD23" s="128">
        <v>1.7513595311532163E-3</v>
      </c>
      <c r="AE23" s="128">
        <v>1.6631057457074485E-3</v>
      </c>
      <c r="AF23" s="128">
        <v>1.5748519602616787E-3</v>
      </c>
      <c r="AG23" s="128">
        <v>1.4865981748159113E-3</v>
      </c>
      <c r="AH23" s="128">
        <v>1.4865981748159113E-3</v>
      </c>
      <c r="AI23" s="128">
        <v>1.4865981748159113E-3</v>
      </c>
      <c r="AJ23" s="128">
        <v>1.4865981748159113E-3</v>
      </c>
      <c r="AK23" s="128">
        <v>1.4865981748159113E-3</v>
      </c>
      <c r="AL23" s="128">
        <v>1.4865981748159113E-3</v>
      </c>
      <c r="AM23" s="128">
        <v>1.4865981748159113E-3</v>
      </c>
      <c r="AN23" s="128">
        <v>1.4865981748159113E-3</v>
      </c>
      <c r="AO23" s="128">
        <v>1.4865981748159113E-3</v>
      </c>
      <c r="AP23" s="128">
        <v>1.4865981748159113E-3</v>
      </c>
      <c r="AQ23" s="128">
        <v>1.4865981748159113E-3</v>
      </c>
      <c r="AR23" s="128">
        <v>1.57505780338525E-3</v>
      </c>
      <c r="AS23" s="128">
        <v>1.6635174319545867E-3</v>
      </c>
      <c r="AT23" s="128">
        <v>1.7519770605239253E-3</v>
      </c>
      <c r="AU23" s="128">
        <v>1.8404366890932625E-3</v>
      </c>
      <c r="AV23" s="128">
        <v>1.9288963176626005E-3</v>
      </c>
      <c r="AW23" s="128">
        <v>1.9288963176626013E-3</v>
      </c>
      <c r="AX23" s="128">
        <v>1.9288963176626007E-3</v>
      </c>
      <c r="AY23" s="128">
        <v>1.9288963176626007E-3</v>
      </c>
      <c r="AZ23" s="128">
        <v>1.9288963176626022E-3</v>
      </c>
      <c r="BA23" s="128">
        <v>1.928896317662599E-3</v>
      </c>
      <c r="BB23" s="128">
        <v>1.928896317662599E-3</v>
      </c>
      <c r="BC23" s="128">
        <v>1.928896317662599E-3</v>
      </c>
      <c r="BD23" s="128">
        <v>1.928896317662599E-3</v>
      </c>
      <c r="BE23" s="128">
        <v>1.928896317662599E-3</v>
      </c>
      <c r="BF23" s="128">
        <v>1.928896317662599E-3</v>
      </c>
      <c r="BG23" s="128">
        <v>1.928896317662599E-3</v>
      </c>
      <c r="BH23" s="128">
        <v>1.928896317662599E-3</v>
      </c>
      <c r="BI23" s="128">
        <v>1.928896317662599E-3</v>
      </c>
      <c r="BJ23" s="128">
        <v>1.928896317662599E-3</v>
      </c>
      <c r="BK23" s="128">
        <v>1.928896317662599E-3</v>
      </c>
      <c r="BL23" s="128">
        <v>1.8873906318417919E-3</v>
      </c>
      <c r="BM23" s="128">
        <v>1.8458849460209847E-3</v>
      </c>
      <c r="BN23" s="128">
        <v>1.8043792602001755E-3</v>
      </c>
      <c r="BO23" s="128">
        <v>1.7628735743793671E-3</v>
      </c>
      <c r="BP23" s="128">
        <v>1.72136788855856E-3</v>
      </c>
      <c r="BQ23" s="128">
        <v>1.72136788855856E-3</v>
      </c>
      <c r="BR23" s="128">
        <v>1.72136788855856E-3</v>
      </c>
      <c r="BS23" s="128">
        <v>1.72136788855856E-3</v>
      </c>
      <c r="BT23" s="128">
        <v>1.72136788855856E-3</v>
      </c>
      <c r="BU23" s="128">
        <v>1.72136788855856E-3</v>
      </c>
      <c r="BV23" s="128">
        <v>1.72136788855856E-3</v>
      </c>
      <c r="BW23" s="128">
        <v>1.72136788855856E-3</v>
      </c>
      <c r="BX23" s="128">
        <v>1.72136788855856E-3</v>
      </c>
      <c r="BY23" s="128">
        <v>1.72136788855856E-3</v>
      </c>
      <c r="BZ23" s="128">
        <v>1.72136788855856E-3</v>
      </c>
      <c r="CA23" s="128">
        <v>1.72136788855856E-3</v>
      </c>
      <c r="CB23" s="128">
        <v>1.72136788855856E-3</v>
      </c>
      <c r="CC23" s="128">
        <v>1.72136788855856E-3</v>
      </c>
      <c r="CD23" s="128">
        <v>1.72136788855856E-3</v>
      </c>
      <c r="CE23" s="128">
        <v>1.7213678885585589E-3</v>
      </c>
      <c r="CF23" s="128">
        <v>1.7213678885585589E-3</v>
      </c>
      <c r="CG23" s="128">
        <v>1.7213678885585589E-3</v>
      </c>
      <c r="CH23" s="128">
        <v>1.7213678885585598E-3</v>
      </c>
      <c r="CI23" s="128">
        <v>1.7213678885585606E-3</v>
      </c>
      <c r="CJ23" s="128">
        <v>1.7213678885585598E-3</v>
      </c>
      <c r="CK23" s="128">
        <v>1.5692310997027044E-3</v>
      </c>
      <c r="CL23" s="128">
        <v>1.4170943108468481E-3</v>
      </c>
      <c r="CM23" s="128">
        <v>1.2649575219909922E-3</v>
      </c>
      <c r="CN23" s="128">
        <v>1.1128207331351358E-3</v>
      </c>
      <c r="CO23" s="128">
        <v>9.6068394427928014E-4</v>
      </c>
      <c r="CP23" s="128">
        <v>8.085471554234243E-4</v>
      </c>
      <c r="CQ23" s="128">
        <v>6.5641036656756814E-4</v>
      </c>
      <c r="CR23" s="128">
        <v>5.0427357771171252E-4</v>
      </c>
      <c r="CS23" s="128">
        <v>3.5213678885585652E-4</v>
      </c>
      <c r="CT23" s="128">
        <v>1.9999999999999998E-4</v>
      </c>
      <c r="CU23" s="128">
        <v>1.9999999999999998E-4</v>
      </c>
      <c r="CV23" s="128">
        <v>1.9999999999999998E-4</v>
      </c>
      <c r="CW23" s="128">
        <v>1.9999999999999998E-4</v>
      </c>
      <c r="CX23" s="128">
        <v>1.9999999999999998E-4</v>
      </c>
      <c r="CY23" s="128">
        <v>1.9999999999999998E-4</v>
      </c>
      <c r="CZ23" s="128">
        <v>1.9999999999999998E-4</v>
      </c>
      <c r="DA23" s="128">
        <v>1.9999999999999998E-4</v>
      </c>
      <c r="DB23" s="128">
        <v>1.9999999999999998E-4</v>
      </c>
      <c r="DC23" s="128">
        <v>1.9999999999999998E-4</v>
      </c>
      <c r="DD23" s="128">
        <v>1.9999999999999998E-4</v>
      </c>
      <c r="DE23" s="128">
        <v>1.9999999999999998E-4</v>
      </c>
      <c r="DF23" s="128">
        <v>1.9999999999999998E-4</v>
      </c>
      <c r="DG23" s="128">
        <v>1.9999999999999998E-4</v>
      </c>
      <c r="DH23" s="128">
        <v>1.9999999999999998E-4</v>
      </c>
      <c r="DI23" s="128">
        <v>1.9999999999999998E-4</v>
      </c>
      <c r="DJ23" s="128">
        <v>1.9999999999999998E-4</v>
      </c>
      <c r="DK23" s="128">
        <v>1.9999999999999998E-4</v>
      </c>
      <c r="DL23" s="128">
        <v>1.9999999999999998E-4</v>
      </c>
      <c r="DM23" s="128">
        <v>1.9999999999999998E-4</v>
      </c>
      <c r="DN23" s="128">
        <v>1.9999999999999998E-4</v>
      </c>
      <c r="DO23" s="128">
        <v>1.9999999999999998E-4</v>
      </c>
      <c r="DP23" s="128">
        <v>1.9999999999999998E-4</v>
      </c>
      <c r="DQ23" s="128">
        <v>1.9999999999999998E-4</v>
      </c>
      <c r="DR23" s="129">
        <v>1.9999999999999998E-4</v>
      </c>
    </row>
    <row r="24" spans="2:122" ht="15" thickBot="1" x14ac:dyDescent="0.45">
      <c r="B24" s="47" t="s">
        <v>49</v>
      </c>
      <c r="C24" s="130">
        <v>0</v>
      </c>
      <c r="D24" s="130">
        <v>0</v>
      </c>
      <c r="E24" s="130">
        <v>0</v>
      </c>
      <c r="F24" s="130">
        <v>0</v>
      </c>
      <c r="G24" s="130">
        <v>0</v>
      </c>
      <c r="H24" s="130">
        <v>0</v>
      </c>
      <c r="I24" s="130">
        <v>0</v>
      </c>
      <c r="J24" s="130">
        <v>0</v>
      </c>
      <c r="K24" s="130">
        <v>0</v>
      </c>
      <c r="L24" s="130">
        <v>0</v>
      </c>
      <c r="M24" s="130">
        <v>0</v>
      </c>
      <c r="N24" s="130">
        <v>0</v>
      </c>
      <c r="O24" s="130">
        <v>0</v>
      </c>
      <c r="P24" s="130">
        <v>0</v>
      </c>
      <c r="Q24" s="130">
        <v>0</v>
      </c>
      <c r="R24" s="130">
        <v>0</v>
      </c>
      <c r="S24" s="130">
        <v>0</v>
      </c>
      <c r="T24" s="130">
        <v>0</v>
      </c>
      <c r="U24" s="130">
        <v>0</v>
      </c>
      <c r="V24" s="130">
        <v>0</v>
      </c>
      <c r="W24" s="130">
        <v>0</v>
      </c>
      <c r="X24" s="130">
        <v>0</v>
      </c>
      <c r="Y24" s="130">
        <v>0</v>
      </c>
      <c r="Z24" s="130">
        <v>0</v>
      </c>
      <c r="AA24" s="130">
        <v>0</v>
      </c>
      <c r="AB24" s="130">
        <v>0</v>
      </c>
      <c r="AC24" s="130">
        <v>0</v>
      </c>
      <c r="AD24" s="130">
        <v>0</v>
      </c>
      <c r="AE24" s="130">
        <v>0</v>
      </c>
      <c r="AF24" s="130">
        <v>0</v>
      </c>
      <c r="AG24" s="130">
        <v>0</v>
      </c>
      <c r="AH24" s="130">
        <v>0</v>
      </c>
      <c r="AI24" s="130">
        <v>0</v>
      </c>
      <c r="AJ24" s="130">
        <v>0</v>
      </c>
      <c r="AK24" s="130">
        <v>0</v>
      </c>
      <c r="AL24" s="130">
        <v>0</v>
      </c>
      <c r="AM24" s="130">
        <v>0</v>
      </c>
      <c r="AN24" s="130">
        <v>0</v>
      </c>
      <c r="AO24" s="130">
        <v>0</v>
      </c>
      <c r="AP24" s="130">
        <v>0</v>
      </c>
      <c r="AQ24" s="130">
        <v>0</v>
      </c>
      <c r="AR24" s="130">
        <v>0</v>
      </c>
      <c r="AS24" s="130">
        <v>0</v>
      </c>
      <c r="AT24" s="130">
        <v>0</v>
      </c>
      <c r="AU24" s="130">
        <v>0</v>
      </c>
      <c r="AV24" s="130">
        <v>0</v>
      </c>
      <c r="AW24" s="130">
        <v>0</v>
      </c>
      <c r="AX24" s="130">
        <v>0</v>
      </c>
      <c r="AY24" s="130">
        <v>0</v>
      </c>
      <c r="AZ24" s="130">
        <v>0</v>
      </c>
      <c r="BA24" s="130">
        <v>0</v>
      </c>
      <c r="BB24" s="130">
        <v>0</v>
      </c>
      <c r="BC24" s="130">
        <v>0</v>
      </c>
      <c r="BD24" s="130">
        <v>0</v>
      </c>
      <c r="BE24" s="130">
        <v>0</v>
      </c>
      <c r="BF24" s="130">
        <v>0</v>
      </c>
      <c r="BG24" s="130">
        <v>0</v>
      </c>
      <c r="BH24" s="130">
        <v>0</v>
      </c>
      <c r="BI24" s="130">
        <v>0</v>
      </c>
      <c r="BJ24" s="130">
        <v>0</v>
      </c>
      <c r="BK24" s="130">
        <v>0</v>
      </c>
      <c r="BL24" s="130">
        <v>0</v>
      </c>
      <c r="BM24" s="130">
        <v>0</v>
      </c>
      <c r="BN24" s="130">
        <v>0</v>
      </c>
      <c r="BO24" s="130">
        <v>0</v>
      </c>
      <c r="BP24" s="130">
        <v>0</v>
      </c>
      <c r="BQ24" s="130">
        <v>0</v>
      </c>
      <c r="BR24" s="130">
        <v>0</v>
      </c>
      <c r="BS24" s="130">
        <v>0</v>
      </c>
      <c r="BT24" s="130">
        <v>0</v>
      </c>
      <c r="BU24" s="130">
        <v>0</v>
      </c>
      <c r="BV24" s="130">
        <v>0</v>
      </c>
      <c r="BW24" s="130">
        <v>0</v>
      </c>
      <c r="BX24" s="130">
        <v>0</v>
      </c>
      <c r="BY24" s="130">
        <v>0</v>
      </c>
      <c r="BZ24" s="130">
        <v>0</v>
      </c>
      <c r="CA24" s="130">
        <v>0</v>
      </c>
      <c r="CB24" s="130">
        <v>0</v>
      </c>
      <c r="CC24" s="130">
        <v>0</v>
      </c>
      <c r="CD24" s="130">
        <v>0</v>
      </c>
      <c r="CE24" s="130">
        <v>0</v>
      </c>
      <c r="CF24" s="130">
        <v>0</v>
      </c>
      <c r="CG24" s="130">
        <v>0</v>
      </c>
      <c r="CH24" s="130">
        <v>0</v>
      </c>
      <c r="CI24" s="130">
        <v>0</v>
      </c>
      <c r="CJ24" s="130">
        <v>0</v>
      </c>
      <c r="CK24" s="130">
        <v>0</v>
      </c>
      <c r="CL24" s="130">
        <v>0</v>
      </c>
      <c r="CM24" s="130">
        <v>0</v>
      </c>
      <c r="CN24" s="130">
        <v>0</v>
      </c>
      <c r="CO24" s="130">
        <v>0</v>
      </c>
      <c r="CP24" s="130">
        <v>0</v>
      </c>
      <c r="CQ24" s="130">
        <v>0</v>
      </c>
      <c r="CR24" s="130">
        <v>0</v>
      </c>
      <c r="CS24" s="130">
        <v>0</v>
      </c>
      <c r="CT24" s="130">
        <v>0</v>
      </c>
      <c r="CU24" s="130">
        <v>0</v>
      </c>
      <c r="CV24" s="130">
        <v>0</v>
      </c>
      <c r="CW24" s="130">
        <v>0</v>
      </c>
      <c r="CX24" s="130">
        <v>0</v>
      </c>
      <c r="CY24" s="130">
        <v>0</v>
      </c>
      <c r="CZ24" s="130">
        <v>0</v>
      </c>
      <c r="DA24" s="130">
        <v>0</v>
      </c>
      <c r="DB24" s="130">
        <v>0</v>
      </c>
      <c r="DC24" s="130">
        <v>0</v>
      </c>
      <c r="DD24" s="130">
        <v>0</v>
      </c>
      <c r="DE24" s="130">
        <v>0</v>
      </c>
      <c r="DF24" s="130">
        <v>0</v>
      </c>
      <c r="DG24" s="130">
        <v>0</v>
      </c>
      <c r="DH24" s="130">
        <v>0</v>
      </c>
      <c r="DI24" s="130">
        <v>0</v>
      </c>
      <c r="DJ24" s="130">
        <v>0</v>
      </c>
      <c r="DK24" s="130">
        <v>0</v>
      </c>
      <c r="DL24" s="130">
        <v>0</v>
      </c>
      <c r="DM24" s="130">
        <v>0</v>
      </c>
      <c r="DN24" s="130">
        <v>0</v>
      </c>
      <c r="DO24" s="130">
        <v>0</v>
      </c>
      <c r="DP24" s="130">
        <v>0</v>
      </c>
      <c r="DQ24" s="130">
        <v>0</v>
      </c>
      <c r="DR24" s="131">
        <v>0</v>
      </c>
    </row>
    <row r="27" spans="2:122" x14ac:dyDescent="0.4">
      <c r="B27" s="40" t="s">
        <v>47</v>
      </c>
    </row>
    <row r="28" spans="2:122" ht="15" thickBot="1" x14ac:dyDescent="0.45">
      <c r="B28" s="40" t="s">
        <v>8</v>
      </c>
    </row>
    <row r="29" spans="2:122" x14ac:dyDescent="0.4">
      <c r="B29" s="42"/>
      <c r="C29" s="43">
        <v>0</v>
      </c>
      <c r="D29" s="43">
        <v>1</v>
      </c>
      <c r="E29" s="43">
        <v>2</v>
      </c>
      <c r="F29" s="43">
        <v>3</v>
      </c>
      <c r="G29" s="43">
        <v>4</v>
      </c>
      <c r="H29" s="43">
        <v>5</v>
      </c>
      <c r="I29" s="43">
        <v>6</v>
      </c>
      <c r="J29" s="43">
        <v>7</v>
      </c>
      <c r="K29" s="43">
        <v>8</v>
      </c>
      <c r="L29" s="43">
        <v>9</v>
      </c>
      <c r="M29" s="43">
        <v>10</v>
      </c>
      <c r="N29" s="43">
        <v>11</v>
      </c>
      <c r="O29" s="43">
        <v>12</v>
      </c>
      <c r="P29" s="43">
        <v>13</v>
      </c>
      <c r="Q29" s="43">
        <v>14</v>
      </c>
      <c r="R29" s="43">
        <v>15</v>
      </c>
      <c r="S29" s="43">
        <v>16</v>
      </c>
      <c r="T29" s="43">
        <v>17</v>
      </c>
      <c r="U29" s="43">
        <v>18</v>
      </c>
      <c r="V29" s="43">
        <v>19</v>
      </c>
      <c r="W29" s="43">
        <v>20</v>
      </c>
      <c r="X29" s="43">
        <v>21</v>
      </c>
      <c r="Y29" s="43">
        <v>22</v>
      </c>
      <c r="Z29" s="43">
        <v>23</v>
      </c>
      <c r="AA29" s="43">
        <v>24</v>
      </c>
      <c r="AB29" s="43">
        <v>25</v>
      </c>
      <c r="AC29" s="43">
        <v>26</v>
      </c>
      <c r="AD29" s="43">
        <v>27</v>
      </c>
      <c r="AE29" s="43">
        <v>28</v>
      </c>
      <c r="AF29" s="43">
        <v>29</v>
      </c>
      <c r="AG29" s="43">
        <v>30</v>
      </c>
      <c r="AH29" s="43">
        <v>31</v>
      </c>
      <c r="AI29" s="43">
        <v>32</v>
      </c>
      <c r="AJ29" s="43">
        <v>33</v>
      </c>
      <c r="AK29" s="43">
        <v>34</v>
      </c>
      <c r="AL29" s="43">
        <v>35</v>
      </c>
      <c r="AM29" s="43">
        <v>36</v>
      </c>
      <c r="AN29" s="43">
        <v>37</v>
      </c>
      <c r="AO29" s="43">
        <v>38</v>
      </c>
      <c r="AP29" s="43">
        <v>39</v>
      </c>
      <c r="AQ29" s="43">
        <v>40</v>
      </c>
      <c r="AR29" s="43">
        <v>41</v>
      </c>
      <c r="AS29" s="43">
        <v>42</v>
      </c>
      <c r="AT29" s="43">
        <v>43</v>
      </c>
      <c r="AU29" s="43">
        <v>44</v>
      </c>
      <c r="AV29" s="43">
        <v>45</v>
      </c>
      <c r="AW29" s="43">
        <v>46</v>
      </c>
      <c r="AX29" s="43">
        <v>47</v>
      </c>
      <c r="AY29" s="43">
        <v>48</v>
      </c>
      <c r="AZ29" s="43">
        <v>49</v>
      </c>
      <c r="BA29" s="43">
        <v>50</v>
      </c>
      <c r="BB29" s="43">
        <v>51</v>
      </c>
      <c r="BC29" s="43">
        <v>52</v>
      </c>
      <c r="BD29" s="43">
        <v>53</v>
      </c>
      <c r="BE29" s="43">
        <v>54</v>
      </c>
      <c r="BF29" s="43">
        <v>55</v>
      </c>
      <c r="BG29" s="43">
        <v>56</v>
      </c>
      <c r="BH29" s="43">
        <v>57</v>
      </c>
      <c r="BI29" s="43">
        <v>58</v>
      </c>
      <c r="BJ29" s="43">
        <v>59</v>
      </c>
      <c r="BK29" s="43">
        <v>60</v>
      </c>
      <c r="BL29" s="43">
        <v>61</v>
      </c>
      <c r="BM29" s="43">
        <v>62</v>
      </c>
      <c r="BN29" s="43">
        <v>63</v>
      </c>
      <c r="BO29" s="43">
        <v>64</v>
      </c>
      <c r="BP29" s="43">
        <v>65</v>
      </c>
      <c r="BQ29" s="43">
        <v>66</v>
      </c>
      <c r="BR29" s="43">
        <v>67</v>
      </c>
      <c r="BS29" s="43">
        <v>68</v>
      </c>
      <c r="BT29" s="43">
        <v>69</v>
      </c>
      <c r="BU29" s="43">
        <v>70</v>
      </c>
      <c r="BV29" s="43">
        <v>71</v>
      </c>
      <c r="BW29" s="43">
        <v>72</v>
      </c>
      <c r="BX29" s="43">
        <v>73</v>
      </c>
      <c r="BY29" s="43">
        <v>74</v>
      </c>
      <c r="BZ29" s="43">
        <v>75</v>
      </c>
      <c r="CA29" s="43">
        <v>76</v>
      </c>
      <c r="CB29" s="43">
        <v>77</v>
      </c>
      <c r="CC29" s="43">
        <v>78</v>
      </c>
      <c r="CD29" s="43">
        <v>79</v>
      </c>
      <c r="CE29" s="43">
        <v>80</v>
      </c>
      <c r="CF29" s="43">
        <v>81</v>
      </c>
      <c r="CG29" s="43">
        <v>82</v>
      </c>
      <c r="CH29" s="43">
        <v>83</v>
      </c>
      <c r="CI29" s="43">
        <v>84</v>
      </c>
      <c r="CJ29" s="43">
        <v>85</v>
      </c>
      <c r="CK29" s="43">
        <v>86</v>
      </c>
      <c r="CL29" s="43">
        <v>87</v>
      </c>
      <c r="CM29" s="43">
        <v>88</v>
      </c>
      <c r="CN29" s="43">
        <v>89</v>
      </c>
      <c r="CO29" s="43">
        <v>90</v>
      </c>
      <c r="CP29" s="43">
        <v>91</v>
      </c>
      <c r="CQ29" s="43">
        <v>92</v>
      </c>
      <c r="CR29" s="43">
        <v>93</v>
      </c>
      <c r="CS29" s="43">
        <v>94</v>
      </c>
      <c r="CT29" s="43">
        <v>95</v>
      </c>
      <c r="CU29" s="43">
        <v>96</v>
      </c>
      <c r="CV29" s="43">
        <v>97</v>
      </c>
      <c r="CW29" s="43">
        <v>98</v>
      </c>
      <c r="CX29" s="43">
        <v>99</v>
      </c>
      <c r="CY29" s="43">
        <v>100</v>
      </c>
      <c r="CZ29" s="43">
        <v>101</v>
      </c>
      <c r="DA29" s="43">
        <v>102</v>
      </c>
      <c r="DB29" s="43">
        <v>103</v>
      </c>
      <c r="DC29" s="43">
        <v>104</v>
      </c>
      <c r="DD29" s="43">
        <v>105</v>
      </c>
      <c r="DE29" s="43">
        <v>106</v>
      </c>
      <c r="DF29" s="43">
        <v>107</v>
      </c>
      <c r="DG29" s="43">
        <v>108</v>
      </c>
      <c r="DH29" s="43">
        <v>109</v>
      </c>
      <c r="DI29" s="43">
        <v>110</v>
      </c>
      <c r="DJ29" s="43">
        <v>111</v>
      </c>
      <c r="DK29" s="43">
        <v>112</v>
      </c>
      <c r="DL29" s="43">
        <v>113</v>
      </c>
      <c r="DM29" s="43">
        <v>114</v>
      </c>
      <c r="DN29" s="43">
        <v>115</v>
      </c>
      <c r="DO29" s="43">
        <v>116</v>
      </c>
      <c r="DP29" s="43">
        <v>117</v>
      </c>
      <c r="DQ29" s="43">
        <v>118</v>
      </c>
      <c r="DR29" s="44">
        <v>119</v>
      </c>
    </row>
    <row r="30" spans="2:122" x14ac:dyDescent="0.4">
      <c r="B30" s="45">
        <v>2026</v>
      </c>
      <c r="C30" s="128">
        <v>3.8267347629701819E-3</v>
      </c>
      <c r="D30" s="128">
        <v>3.8267347629701819E-3</v>
      </c>
      <c r="E30" s="128">
        <v>3.8267347629701819E-3</v>
      </c>
      <c r="F30" s="128">
        <v>3.8267347629701819E-3</v>
      </c>
      <c r="G30" s="128">
        <v>3.8267347629701819E-3</v>
      </c>
      <c r="H30" s="128">
        <v>3.8267347629701819E-3</v>
      </c>
      <c r="I30" s="128">
        <v>3.8267347629701819E-3</v>
      </c>
      <c r="J30" s="128">
        <v>3.8267347629701819E-3</v>
      </c>
      <c r="K30" s="128">
        <v>3.8267347629701819E-3</v>
      </c>
      <c r="L30" s="128">
        <v>3.8267347629701819E-3</v>
      </c>
      <c r="M30" s="128">
        <v>3.8267347629701819E-3</v>
      </c>
      <c r="N30" s="128">
        <v>3.8267347629701819E-3</v>
      </c>
      <c r="O30" s="128">
        <v>3.8267347629701819E-3</v>
      </c>
      <c r="P30" s="128">
        <v>3.8267347629701819E-3</v>
      </c>
      <c r="Q30" s="128">
        <v>3.8267347629701819E-3</v>
      </c>
      <c r="R30" s="128">
        <v>3.8267347629701819E-3</v>
      </c>
      <c r="S30" s="128">
        <v>3.8267347629701819E-3</v>
      </c>
      <c r="T30" s="128">
        <v>3.8267347629701819E-3</v>
      </c>
      <c r="U30" s="128">
        <v>1.5024394433551119E-3</v>
      </c>
      <c r="V30" s="128">
        <v>-8.2185587625995828E-4</v>
      </c>
      <c r="W30" s="128">
        <v>-3.1461511958750282E-3</v>
      </c>
      <c r="X30" s="128">
        <v>-5.5085711320525367E-3</v>
      </c>
      <c r="Y30" s="128">
        <v>-5.0037498238982951E-3</v>
      </c>
      <c r="Z30" s="128">
        <v>-5.0037498238982951E-3</v>
      </c>
      <c r="AA30" s="128">
        <v>-5.0037498238982951E-3</v>
      </c>
      <c r="AB30" s="128">
        <v>-5.0037498238982951E-3</v>
      </c>
      <c r="AC30" s="128">
        <v>-5.0037498238982951E-3</v>
      </c>
      <c r="AD30" s="128">
        <v>-5.0037498238982951E-3</v>
      </c>
      <c r="AE30" s="128">
        <v>-5.0037498238982951E-3</v>
      </c>
      <c r="AF30" s="128">
        <v>-5.0037498238982951E-3</v>
      </c>
      <c r="AG30" s="128">
        <v>-5.0037498238982951E-3</v>
      </c>
      <c r="AH30" s="128">
        <v>-5.0037498238982951E-3</v>
      </c>
      <c r="AI30" s="128">
        <v>-5.0037498238982951E-3</v>
      </c>
      <c r="AJ30" s="128">
        <v>-5.0037498238982951E-3</v>
      </c>
      <c r="AK30" s="128">
        <v>-4.0953834730650196E-3</v>
      </c>
      <c r="AL30" s="128">
        <v>-3.1870171222317446E-3</v>
      </c>
      <c r="AM30" s="128">
        <v>-2.2786507713984695E-3</v>
      </c>
      <c r="AN30" s="128">
        <v>-1.3702844205651945E-3</v>
      </c>
      <c r="AO30" s="128">
        <v>-4.6191806973191931E-4</v>
      </c>
      <c r="AP30" s="128">
        <v>4.4644828110135585E-4</v>
      </c>
      <c r="AQ30" s="128">
        <v>1.3548146319346311E-3</v>
      </c>
      <c r="AR30" s="128">
        <v>2.2631809827679062E-3</v>
      </c>
      <c r="AS30" s="128">
        <v>3.1715473336011812E-3</v>
      </c>
      <c r="AT30" s="128">
        <v>4.0799136844344563E-3</v>
      </c>
      <c r="AU30" s="128">
        <v>4.9882800352677318E-3</v>
      </c>
      <c r="AV30" s="128">
        <v>1.1625251619214202E-2</v>
      </c>
      <c r="AW30" s="128">
        <v>1.1625251619214202E-2</v>
      </c>
      <c r="AX30" s="128">
        <v>1.1625251619214202E-2</v>
      </c>
      <c r="AY30" s="128">
        <v>1.1625251619214202E-2</v>
      </c>
      <c r="AZ30" s="128">
        <v>1.1625251619214202E-2</v>
      </c>
      <c r="BA30" s="128">
        <v>1.1625251619214202E-2</v>
      </c>
      <c r="BB30" s="128">
        <v>1.1625251619214202E-2</v>
      </c>
      <c r="BC30" s="128">
        <v>1.1625251619214202E-2</v>
      </c>
      <c r="BD30" s="128">
        <v>1.1625251619214202E-2</v>
      </c>
      <c r="BE30" s="128">
        <v>1.1625251619214202E-2</v>
      </c>
      <c r="BF30" s="128">
        <v>1.1625251619214202E-2</v>
      </c>
      <c r="BG30" s="128">
        <v>1.1625251619214202E-2</v>
      </c>
      <c r="BH30" s="128">
        <v>1.1625251619214202E-2</v>
      </c>
      <c r="BI30" s="128">
        <v>1.1625251619214202E-2</v>
      </c>
      <c r="BJ30" s="128">
        <v>1.1625251619214202E-2</v>
      </c>
      <c r="BK30" s="128">
        <v>1.1625251619214202E-2</v>
      </c>
      <c r="BL30" s="128">
        <v>1.1583130424439668E-2</v>
      </c>
      <c r="BM30" s="128">
        <v>1.1541009229665134E-2</v>
      </c>
      <c r="BN30" s="128">
        <v>1.14988880348906E-2</v>
      </c>
      <c r="BO30" s="128">
        <v>1.1456766840116065E-2</v>
      </c>
      <c r="BP30" s="128">
        <v>1.1414645645341531E-2</v>
      </c>
      <c r="BQ30" s="128">
        <v>1.1414645645341531E-2</v>
      </c>
      <c r="BR30" s="128">
        <v>1.1414645645341531E-2</v>
      </c>
      <c r="BS30" s="128">
        <v>1.1414645645341531E-2</v>
      </c>
      <c r="BT30" s="128">
        <v>1.1414645645341531E-2</v>
      </c>
      <c r="BU30" s="128">
        <v>1.1414645645341531E-2</v>
      </c>
      <c r="BV30" s="128">
        <v>1.1414645645341531E-2</v>
      </c>
      <c r="BW30" s="128">
        <v>1.1414645645341531E-2</v>
      </c>
      <c r="BX30" s="128">
        <v>1.1414645645341531E-2</v>
      </c>
      <c r="BY30" s="128">
        <v>1.1414645645341531E-2</v>
      </c>
      <c r="BZ30" s="128">
        <v>1.1414645645341531E-2</v>
      </c>
      <c r="CA30" s="128">
        <v>1.035324929584335E-2</v>
      </c>
      <c r="CB30" s="128">
        <v>9.2918529463451686E-3</v>
      </c>
      <c r="CC30" s="128">
        <v>8.2304565968469873E-3</v>
      </c>
      <c r="CD30" s="128">
        <v>7.169060247348806E-3</v>
      </c>
      <c r="CE30" s="128">
        <v>6.1076638978506247E-3</v>
      </c>
      <c r="CF30" s="128">
        <v>5.0462675483524434E-3</v>
      </c>
      <c r="CG30" s="128">
        <v>3.9848711988542621E-3</v>
      </c>
      <c r="CH30" s="128">
        <v>2.9234748493560813E-3</v>
      </c>
      <c r="CI30" s="128">
        <v>1.8620784998578999E-3</v>
      </c>
      <c r="CJ30" s="128">
        <v>8.0068215035971853E-4</v>
      </c>
      <c r="CK30" s="128">
        <v>7.306139353237467E-4</v>
      </c>
      <c r="CL30" s="128">
        <v>6.6054572028777475E-4</v>
      </c>
      <c r="CM30" s="128">
        <v>5.9047750525180291E-4</v>
      </c>
      <c r="CN30" s="128">
        <v>5.2040929021583107E-4</v>
      </c>
      <c r="CO30" s="128">
        <v>4.5034107517985913E-4</v>
      </c>
      <c r="CP30" s="128">
        <v>3.8027286014388729E-4</v>
      </c>
      <c r="CQ30" s="128">
        <v>3.102046451079154E-4</v>
      </c>
      <c r="CR30" s="128">
        <v>2.401364300719435E-4</v>
      </c>
      <c r="CS30" s="128">
        <v>1.7006821503597164E-4</v>
      </c>
      <c r="CT30" s="128">
        <v>1E-4</v>
      </c>
      <c r="CU30" s="128">
        <v>1E-4</v>
      </c>
      <c r="CV30" s="128">
        <v>1E-4</v>
      </c>
      <c r="CW30" s="128">
        <v>1E-4</v>
      </c>
      <c r="CX30" s="128">
        <v>1E-4</v>
      </c>
      <c r="CY30" s="128">
        <v>1E-4</v>
      </c>
      <c r="CZ30" s="128">
        <v>1E-4</v>
      </c>
      <c r="DA30" s="128">
        <v>1E-4</v>
      </c>
      <c r="DB30" s="128">
        <v>1E-4</v>
      </c>
      <c r="DC30" s="128">
        <v>1E-4</v>
      </c>
      <c r="DD30" s="128">
        <v>1E-4</v>
      </c>
      <c r="DE30" s="128">
        <v>1E-4</v>
      </c>
      <c r="DF30" s="128">
        <v>1E-4</v>
      </c>
      <c r="DG30" s="128">
        <v>1E-4</v>
      </c>
      <c r="DH30" s="128">
        <v>1E-4</v>
      </c>
      <c r="DI30" s="128">
        <v>1E-4</v>
      </c>
      <c r="DJ30" s="128">
        <v>1E-4</v>
      </c>
      <c r="DK30" s="128">
        <v>1E-4</v>
      </c>
      <c r="DL30" s="128">
        <v>1E-4</v>
      </c>
      <c r="DM30" s="128">
        <v>1E-4</v>
      </c>
      <c r="DN30" s="128">
        <v>1E-4</v>
      </c>
      <c r="DO30" s="128">
        <v>1E-4</v>
      </c>
      <c r="DP30" s="128">
        <v>1E-4</v>
      </c>
      <c r="DQ30" s="128">
        <v>1E-4</v>
      </c>
      <c r="DR30" s="129">
        <v>1E-4</v>
      </c>
    </row>
    <row r="31" spans="2:122" x14ac:dyDescent="0.4">
      <c r="B31" s="45">
        <v>2027</v>
      </c>
      <c r="C31" s="128">
        <v>4.7482173980976745E-3</v>
      </c>
      <c r="D31" s="128">
        <v>4.7482173980976745E-3</v>
      </c>
      <c r="E31" s="128">
        <v>4.7482173980976745E-3</v>
      </c>
      <c r="F31" s="128">
        <v>4.7482173980976745E-3</v>
      </c>
      <c r="G31" s="128">
        <v>4.7482173980976745E-3</v>
      </c>
      <c r="H31" s="128">
        <v>4.7482173980976745E-3</v>
      </c>
      <c r="I31" s="128">
        <v>4.7482173980976745E-3</v>
      </c>
      <c r="J31" s="128">
        <v>4.7482173980976745E-3</v>
      </c>
      <c r="K31" s="128">
        <v>4.7482173980976745E-3</v>
      </c>
      <c r="L31" s="128">
        <v>4.7482173980976745E-3</v>
      </c>
      <c r="M31" s="128">
        <v>4.7482173980976745E-3</v>
      </c>
      <c r="N31" s="128">
        <v>4.7482173980976745E-3</v>
      </c>
      <c r="O31" s="128">
        <v>4.7482173980976745E-3</v>
      </c>
      <c r="P31" s="128">
        <v>4.7482173980976745E-3</v>
      </c>
      <c r="Q31" s="128">
        <v>4.7482173980976745E-3</v>
      </c>
      <c r="R31" s="128">
        <v>4.7482173980976745E-3</v>
      </c>
      <c r="S31" s="128">
        <v>4.7482173980976745E-3</v>
      </c>
      <c r="T31" s="128">
        <v>4.7482173980976745E-3</v>
      </c>
      <c r="U31" s="128">
        <v>2.6821771139953904E-3</v>
      </c>
      <c r="V31" s="128">
        <v>6.1613682989310583E-4</v>
      </c>
      <c r="W31" s="128">
        <v>-1.4499034542091787E-3</v>
      </c>
      <c r="X31" s="128">
        <v>-3.5921929714363404E-3</v>
      </c>
      <c r="Y31" s="128">
        <v>0</v>
      </c>
      <c r="Z31" s="128">
        <v>0</v>
      </c>
      <c r="AA31" s="128">
        <v>0</v>
      </c>
      <c r="AB31" s="128">
        <v>0</v>
      </c>
      <c r="AC31" s="128">
        <v>0</v>
      </c>
      <c r="AD31" s="128">
        <v>0</v>
      </c>
      <c r="AE31" s="128">
        <v>0</v>
      </c>
      <c r="AF31" s="128">
        <v>0</v>
      </c>
      <c r="AG31" s="128">
        <v>0</v>
      </c>
      <c r="AH31" s="128">
        <v>0</v>
      </c>
      <c r="AI31" s="128">
        <v>0</v>
      </c>
      <c r="AJ31" s="128">
        <v>0</v>
      </c>
      <c r="AK31" s="128">
        <v>0</v>
      </c>
      <c r="AL31" s="128">
        <v>0</v>
      </c>
      <c r="AM31" s="128">
        <v>0</v>
      </c>
      <c r="AN31" s="128">
        <v>0</v>
      </c>
      <c r="AO31" s="128">
        <v>0</v>
      </c>
      <c r="AP31" s="128">
        <v>0</v>
      </c>
      <c r="AQ31" s="128">
        <v>0</v>
      </c>
      <c r="AR31" s="128">
        <v>0</v>
      </c>
      <c r="AS31" s="128">
        <v>0</v>
      </c>
      <c r="AT31" s="128">
        <v>0</v>
      </c>
      <c r="AU31" s="128">
        <v>0</v>
      </c>
      <c r="AV31" s="128">
        <v>1.145721046622639E-2</v>
      </c>
      <c r="AW31" s="128">
        <v>1.145721046622639E-2</v>
      </c>
      <c r="AX31" s="128">
        <v>1.145721046622639E-2</v>
      </c>
      <c r="AY31" s="128">
        <v>1.145721046622639E-2</v>
      </c>
      <c r="AZ31" s="128">
        <v>1.145721046622639E-2</v>
      </c>
      <c r="BA31" s="128">
        <v>1.145721046622639E-2</v>
      </c>
      <c r="BB31" s="128">
        <v>1.145721046622639E-2</v>
      </c>
      <c r="BC31" s="128">
        <v>1.145721046622639E-2</v>
      </c>
      <c r="BD31" s="128">
        <v>1.145721046622639E-2</v>
      </c>
      <c r="BE31" s="128">
        <v>1.145721046622639E-2</v>
      </c>
      <c r="BF31" s="128">
        <v>1.145721046622639E-2</v>
      </c>
      <c r="BG31" s="128">
        <v>1.145721046622639E-2</v>
      </c>
      <c r="BH31" s="128">
        <v>1.145721046622639E-2</v>
      </c>
      <c r="BI31" s="128">
        <v>1.145721046622639E-2</v>
      </c>
      <c r="BJ31" s="128">
        <v>1.145721046622639E-2</v>
      </c>
      <c r="BK31" s="128">
        <v>1.145721046622639E-2</v>
      </c>
      <c r="BL31" s="128">
        <v>1.1372968076677321E-2</v>
      </c>
      <c r="BM31" s="128">
        <v>1.1288725687128253E-2</v>
      </c>
      <c r="BN31" s="128">
        <v>1.1204483297579185E-2</v>
      </c>
      <c r="BO31" s="128">
        <v>1.1120240908030116E-2</v>
      </c>
      <c r="BP31" s="128">
        <v>1.1035998518481048E-2</v>
      </c>
      <c r="BQ31" s="128">
        <v>1.1035998518481048E-2</v>
      </c>
      <c r="BR31" s="128">
        <v>1.1035998518481048E-2</v>
      </c>
      <c r="BS31" s="128">
        <v>1.1035998518481048E-2</v>
      </c>
      <c r="BT31" s="128">
        <v>1.1035998518481048E-2</v>
      </c>
      <c r="BU31" s="128">
        <v>1.1035998518481048E-2</v>
      </c>
      <c r="BV31" s="128">
        <v>1.1035998518481048E-2</v>
      </c>
      <c r="BW31" s="128">
        <v>1.1035998518481048E-2</v>
      </c>
      <c r="BX31" s="128">
        <v>1.1035998518481048E-2</v>
      </c>
      <c r="BY31" s="128">
        <v>1.1035998518481048E-2</v>
      </c>
      <c r="BZ31" s="128">
        <v>1.1035998518481048E-2</v>
      </c>
      <c r="CA31" s="128">
        <v>1.0092535096704887E-2</v>
      </c>
      <c r="CB31" s="128">
        <v>9.1490716749287257E-3</v>
      </c>
      <c r="CC31" s="128">
        <v>8.2056082531525645E-3</v>
      </c>
      <c r="CD31" s="128">
        <v>7.2621448313764034E-3</v>
      </c>
      <c r="CE31" s="128">
        <v>6.3186814096002422E-3</v>
      </c>
      <c r="CF31" s="128">
        <v>5.3752179878240811E-3</v>
      </c>
      <c r="CG31" s="128">
        <v>4.4317545660479199E-3</v>
      </c>
      <c r="CH31" s="128">
        <v>3.4882911442717596E-3</v>
      </c>
      <c r="CI31" s="128">
        <v>2.5448277224955984E-3</v>
      </c>
      <c r="CJ31" s="128">
        <v>1.6013643007194371E-3</v>
      </c>
      <c r="CK31" s="128">
        <v>1.4612278706474934E-3</v>
      </c>
      <c r="CL31" s="128">
        <v>1.3210914405755495E-3</v>
      </c>
      <c r="CM31" s="128">
        <v>1.1809550105036058E-3</v>
      </c>
      <c r="CN31" s="128">
        <v>1.0408185804316621E-3</v>
      </c>
      <c r="CO31" s="128">
        <v>9.0068215035971825E-4</v>
      </c>
      <c r="CP31" s="128">
        <v>7.6054572028777458E-4</v>
      </c>
      <c r="CQ31" s="128">
        <v>6.2040929021583079E-4</v>
      </c>
      <c r="CR31" s="128">
        <v>4.8027286014388701E-4</v>
      </c>
      <c r="CS31" s="128">
        <v>3.4013643007194328E-4</v>
      </c>
      <c r="CT31" s="128">
        <v>2.0000000000000001E-4</v>
      </c>
      <c r="CU31" s="128">
        <v>2.0000000000000001E-4</v>
      </c>
      <c r="CV31" s="128">
        <v>2.0000000000000001E-4</v>
      </c>
      <c r="CW31" s="128">
        <v>2.0000000000000001E-4</v>
      </c>
      <c r="CX31" s="128">
        <v>2.0000000000000001E-4</v>
      </c>
      <c r="CY31" s="128">
        <v>2.0000000000000001E-4</v>
      </c>
      <c r="CZ31" s="128">
        <v>2.0000000000000001E-4</v>
      </c>
      <c r="DA31" s="128">
        <v>2.0000000000000001E-4</v>
      </c>
      <c r="DB31" s="128">
        <v>2.0000000000000001E-4</v>
      </c>
      <c r="DC31" s="128">
        <v>2.0000000000000001E-4</v>
      </c>
      <c r="DD31" s="128">
        <v>2.0000000000000001E-4</v>
      </c>
      <c r="DE31" s="128">
        <v>2.0000000000000001E-4</v>
      </c>
      <c r="DF31" s="128">
        <v>2.0000000000000001E-4</v>
      </c>
      <c r="DG31" s="128">
        <v>2.0000000000000001E-4</v>
      </c>
      <c r="DH31" s="128">
        <v>2.0000000000000001E-4</v>
      </c>
      <c r="DI31" s="128">
        <v>2.0000000000000001E-4</v>
      </c>
      <c r="DJ31" s="128">
        <v>2.0000000000000001E-4</v>
      </c>
      <c r="DK31" s="128">
        <v>2.0000000000000001E-4</v>
      </c>
      <c r="DL31" s="128">
        <v>2.0000000000000001E-4</v>
      </c>
      <c r="DM31" s="128">
        <v>2.0000000000000001E-4</v>
      </c>
      <c r="DN31" s="128">
        <v>2.0000000000000001E-4</v>
      </c>
      <c r="DO31" s="128">
        <v>2.0000000000000001E-4</v>
      </c>
      <c r="DP31" s="128">
        <v>2.0000000000000001E-4</v>
      </c>
      <c r="DQ31" s="128">
        <v>2.0000000000000001E-4</v>
      </c>
      <c r="DR31" s="129">
        <v>2.0000000000000001E-4</v>
      </c>
    </row>
    <row r="32" spans="2:122" x14ac:dyDescent="0.4">
      <c r="B32" s="45">
        <v>2028</v>
      </c>
      <c r="C32" s="128">
        <v>5.6697000332251671E-3</v>
      </c>
      <c r="D32" s="128">
        <v>5.6697000332251671E-3</v>
      </c>
      <c r="E32" s="128">
        <v>5.6697000332251671E-3</v>
      </c>
      <c r="F32" s="128">
        <v>5.6697000332251671E-3</v>
      </c>
      <c r="G32" s="128">
        <v>5.6697000332251671E-3</v>
      </c>
      <c r="H32" s="128">
        <v>5.6697000332251671E-3</v>
      </c>
      <c r="I32" s="128">
        <v>5.6697000332251671E-3</v>
      </c>
      <c r="J32" s="128">
        <v>5.6697000332251671E-3</v>
      </c>
      <c r="K32" s="128">
        <v>5.6697000332251671E-3</v>
      </c>
      <c r="L32" s="128">
        <v>5.6697000332251671E-3</v>
      </c>
      <c r="M32" s="128">
        <v>5.6697000332251671E-3</v>
      </c>
      <c r="N32" s="128">
        <v>5.6697000332251671E-3</v>
      </c>
      <c r="O32" s="128">
        <v>5.6697000332251671E-3</v>
      </c>
      <c r="P32" s="128">
        <v>5.6697000332251671E-3</v>
      </c>
      <c r="Q32" s="128">
        <v>5.6697000332251671E-3</v>
      </c>
      <c r="R32" s="128">
        <v>5.6697000332251671E-3</v>
      </c>
      <c r="S32" s="128">
        <v>5.6697000332251671E-3</v>
      </c>
      <c r="T32" s="128">
        <v>5.6697000332251671E-3</v>
      </c>
      <c r="U32" s="128">
        <v>3.8619147846356691E-3</v>
      </c>
      <c r="V32" s="128">
        <v>2.0541295360461701E-3</v>
      </c>
      <c r="W32" s="128">
        <v>2.4634428745667078E-4</v>
      </c>
      <c r="X32" s="128">
        <v>-1.6758148108201437E-3</v>
      </c>
      <c r="Y32" s="128">
        <v>0</v>
      </c>
      <c r="Z32" s="128">
        <v>0</v>
      </c>
      <c r="AA32" s="128">
        <v>0</v>
      </c>
      <c r="AB32" s="128">
        <v>0</v>
      </c>
      <c r="AC32" s="128">
        <v>0</v>
      </c>
      <c r="AD32" s="128">
        <v>0</v>
      </c>
      <c r="AE32" s="128">
        <v>0</v>
      </c>
      <c r="AF32" s="128">
        <v>0</v>
      </c>
      <c r="AG32" s="128">
        <v>0</v>
      </c>
      <c r="AH32" s="128">
        <v>0</v>
      </c>
      <c r="AI32" s="128">
        <v>0</v>
      </c>
      <c r="AJ32" s="128">
        <v>0</v>
      </c>
      <c r="AK32" s="128">
        <v>0</v>
      </c>
      <c r="AL32" s="128">
        <v>0</v>
      </c>
      <c r="AM32" s="128">
        <v>0</v>
      </c>
      <c r="AN32" s="128">
        <v>0</v>
      </c>
      <c r="AO32" s="128">
        <v>0</v>
      </c>
      <c r="AP32" s="128">
        <v>0</v>
      </c>
      <c r="AQ32" s="128">
        <v>0</v>
      </c>
      <c r="AR32" s="128">
        <v>0</v>
      </c>
      <c r="AS32" s="128">
        <v>0</v>
      </c>
      <c r="AT32" s="128">
        <v>0</v>
      </c>
      <c r="AU32" s="128">
        <v>0</v>
      </c>
      <c r="AV32" s="128">
        <v>1.1289169313238577E-2</v>
      </c>
      <c r="AW32" s="128">
        <v>1.1289169313238577E-2</v>
      </c>
      <c r="AX32" s="128">
        <v>1.1289169313238577E-2</v>
      </c>
      <c r="AY32" s="128">
        <v>1.1289169313238577E-2</v>
      </c>
      <c r="AZ32" s="128">
        <v>1.1289169313238577E-2</v>
      </c>
      <c r="BA32" s="128">
        <v>1.1289169313238577E-2</v>
      </c>
      <c r="BB32" s="128">
        <v>1.1289169313238577E-2</v>
      </c>
      <c r="BC32" s="128">
        <v>1.1289169313238577E-2</v>
      </c>
      <c r="BD32" s="128">
        <v>1.1289169313238577E-2</v>
      </c>
      <c r="BE32" s="128">
        <v>1.1289169313238577E-2</v>
      </c>
      <c r="BF32" s="128">
        <v>1.1289169313238577E-2</v>
      </c>
      <c r="BG32" s="128">
        <v>1.1289169313238577E-2</v>
      </c>
      <c r="BH32" s="128">
        <v>1.1289169313238577E-2</v>
      </c>
      <c r="BI32" s="128">
        <v>1.1289169313238577E-2</v>
      </c>
      <c r="BJ32" s="128">
        <v>1.1289169313238577E-2</v>
      </c>
      <c r="BK32" s="128">
        <v>1.1289169313238577E-2</v>
      </c>
      <c r="BL32" s="128">
        <v>1.1162805728914975E-2</v>
      </c>
      <c r="BM32" s="128">
        <v>1.1036442144591372E-2</v>
      </c>
      <c r="BN32" s="128">
        <v>1.091007856026777E-2</v>
      </c>
      <c r="BO32" s="128">
        <v>1.0783714975944167E-2</v>
      </c>
      <c r="BP32" s="128">
        <v>1.0657351391620565E-2</v>
      </c>
      <c r="BQ32" s="128">
        <v>1.0657351391620565E-2</v>
      </c>
      <c r="BR32" s="128">
        <v>1.0657351391620565E-2</v>
      </c>
      <c r="BS32" s="128">
        <v>1.0657351391620565E-2</v>
      </c>
      <c r="BT32" s="128">
        <v>1.0657351391620565E-2</v>
      </c>
      <c r="BU32" s="128">
        <v>1.0657351391620565E-2</v>
      </c>
      <c r="BV32" s="128">
        <v>1.0657351391620565E-2</v>
      </c>
      <c r="BW32" s="128">
        <v>1.0657351391620565E-2</v>
      </c>
      <c r="BX32" s="128">
        <v>1.0657351391620565E-2</v>
      </c>
      <c r="BY32" s="128">
        <v>1.0657351391620565E-2</v>
      </c>
      <c r="BZ32" s="128">
        <v>1.0657351391620565E-2</v>
      </c>
      <c r="CA32" s="128">
        <v>9.8318208975664238E-3</v>
      </c>
      <c r="CB32" s="128">
        <v>9.0062904035122827E-3</v>
      </c>
      <c r="CC32" s="128">
        <v>8.1807599094581417E-3</v>
      </c>
      <c r="CD32" s="128">
        <v>7.3552294154040007E-3</v>
      </c>
      <c r="CE32" s="128">
        <v>6.5296989213498597E-3</v>
      </c>
      <c r="CF32" s="128">
        <v>5.7041684272957187E-3</v>
      </c>
      <c r="CG32" s="128">
        <v>4.8786379332415777E-3</v>
      </c>
      <c r="CH32" s="128">
        <v>4.0531074391874375E-3</v>
      </c>
      <c r="CI32" s="128">
        <v>3.2275769451332969E-3</v>
      </c>
      <c r="CJ32" s="128">
        <v>2.4020464510791555E-3</v>
      </c>
      <c r="CK32" s="128">
        <v>2.1918418059712402E-3</v>
      </c>
      <c r="CL32" s="128">
        <v>1.981637160863324E-3</v>
      </c>
      <c r="CM32" s="128">
        <v>1.7714325157554087E-3</v>
      </c>
      <c r="CN32" s="128">
        <v>1.5612278706474932E-3</v>
      </c>
      <c r="CO32" s="128">
        <v>1.3510232255395773E-3</v>
      </c>
      <c r="CP32" s="128">
        <v>1.140818580431662E-3</v>
      </c>
      <c r="CQ32" s="128">
        <v>9.3061393532374624E-4</v>
      </c>
      <c r="CR32" s="128">
        <v>7.2040929021583051E-4</v>
      </c>
      <c r="CS32" s="128">
        <v>5.1020464510791489E-4</v>
      </c>
      <c r="CT32" s="128">
        <v>3.0000000000000003E-4</v>
      </c>
      <c r="CU32" s="128">
        <v>3.0000000000000003E-4</v>
      </c>
      <c r="CV32" s="128">
        <v>3.0000000000000003E-4</v>
      </c>
      <c r="CW32" s="128">
        <v>3.0000000000000003E-4</v>
      </c>
      <c r="CX32" s="128">
        <v>3.0000000000000003E-4</v>
      </c>
      <c r="CY32" s="128">
        <v>3.0000000000000003E-4</v>
      </c>
      <c r="CZ32" s="128">
        <v>3.0000000000000003E-4</v>
      </c>
      <c r="DA32" s="128">
        <v>3.0000000000000003E-4</v>
      </c>
      <c r="DB32" s="128">
        <v>3.0000000000000003E-4</v>
      </c>
      <c r="DC32" s="128">
        <v>3.0000000000000003E-4</v>
      </c>
      <c r="DD32" s="128">
        <v>3.0000000000000003E-4</v>
      </c>
      <c r="DE32" s="128">
        <v>3.0000000000000003E-4</v>
      </c>
      <c r="DF32" s="128">
        <v>3.0000000000000003E-4</v>
      </c>
      <c r="DG32" s="128">
        <v>3.0000000000000003E-4</v>
      </c>
      <c r="DH32" s="128">
        <v>3.0000000000000003E-4</v>
      </c>
      <c r="DI32" s="128">
        <v>3.0000000000000003E-4</v>
      </c>
      <c r="DJ32" s="128">
        <v>3.0000000000000003E-4</v>
      </c>
      <c r="DK32" s="128">
        <v>3.0000000000000003E-4</v>
      </c>
      <c r="DL32" s="128">
        <v>3.0000000000000003E-4</v>
      </c>
      <c r="DM32" s="128">
        <v>3.0000000000000003E-4</v>
      </c>
      <c r="DN32" s="128">
        <v>3.0000000000000003E-4</v>
      </c>
      <c r="DO32" s="128">
        <v>3.0000000000000003E-4</v>
      </c>
      <c r="DP32" s="128">
        <v>3.0000000000000003E-4</v>
      </c>
      <c r="DQ32" s="128">
        <v>3.0000000000000003E-4</v>
      </c>
      <c r="DR32" s="129">
        <v>3.0000000000000003E-4</v>
      </c>
    </row>
    <row r="33" spans="2:122" x14ac:dyDescent="0.4">
      <c r="B33" s="45">
        <v>2029</v>
      </c>
      <c r="C33" s="128">
        <v>6.5911826683526598E-3</v>
      </c>
      <c r="D33" s="128">
        <v>6.5911826683526598E-3</v>
      </c>
      <c r="E33" s="128">
        <v>6.5911826683526598E-3</v>
      </c>
      <c r="F33" s="128">
        <v>6.5911826683526598E-3</v>
      </c>
      <c r="G33" s="128">
        <v>6.5911826683526598E-3</v>
      </c>
      <c r="H33" s="128">
        <v>6.5911826683526598E-3</v>
      </c>
      <c r="I33" s="128">
        <v>6.5911826683526598E-3</v>
      </c>
      <c r="J33" s="128">
        <v>6.5911826683526598E-3</v>
      </c>
      <c r="K33" s="128">
        <v>6.5911826683526598E-3</v>
      </c>
      <c r="L33" s="128">
        <v>6.5911826683526598E-3</v>
      </c>
      <c r="M33" s="128">
        <v>6.5911826683526598E-3</v>
      </c>
      <c r="N33" s="128">
        <v>6.5911826683526598E-3</v>
      </c>
      <c r="O33" s="128">
        <v>6.5911826683526598E-3</v>
      </c>
      <c r="P33" s="128">
        <v>6.5911826683526598E-3</v>
      </c>
      <c r="Q33" s="128">
        <v>6.5911826683526598E-3</v>
      </c>
      <c r="R33" s="128">
        <v>6.5911826683526598E-3</v>
      </c>
      <c r="S33" s="128">
        <v>6.5911826683526598E-3</v>
      </c>
      <c r="T33" s="128">
        <v>6.5911826683526598E-3</v>
      </c>
      <c r="U33" s="128">
        <v>5.0416524552759478E-3</v>
      </c>
      <c r="V33" s="128">
        <v>3.492122242199234E-3</v>
      </c>
      <c r="W33" s="128">
        <v>1.9425920291225203E-3</v>
      </c>
      <c r="X33" s="128">
        <v>2.4056334979605286E-4</v>
      </c>
      <c r="Y33" s="128">
        <v>0</v>
      </c>
      <c r="Z33" s="128">
        <v>0</v>
      </c>
      <c r="AA33" s="128">
        <v>0</v>
      </c>
      <c r="AB33" s="128">
        <v>0</v>
      </c>
      <c r="AC33" s="128">
        <v>0</v>
      </c>
      <c r="AD33" s="128">
        <v>0</v>
      </c>
      <c r="AE33" s="128">
        <v>0</v>
      </c>
      <c r="AF33" s="128">
        <v>0</v>
      </c>
      <c r="AG33" s="128">
        <v>0</v>
      </c>
      <c r="AH33" s="128">
        <v>0</v>
      </c>
      <c r="AI33" s="128">
        <v>0</v>
      </c>
      <c r="AJ33" s="128">
        <v>0</v>
      </c>
      <c r="AK33" s="128">
        <v>0</v>
      </c>
      <c r="AL33" s="128">
        <v>0</v>
      </c>
      <c r="AM33" s="128">
        <v>0</v>
      </c>
      <c r="AN33" s="128">
        <v>0</v>
      </c>
      <c r="AO33" s="128">
        <v>0</v>
      </c>
      <c r="AP33" s="128">
        <v>0</v>
      </c>
      <c r="AQ33" s="128">
        <v>0</v>
      </c>
      <c r="AR33" s="128">
        <v>0</v>
      </c>
      <c r="AS33" s="128">
        <v>0</v>
      </c>
      <c r="AT33" s="128">
        <v>0</v>
      </c>
      <c r="AU33" s="128">
        <v>0</v>
      </c>
      <c r="AV33" s="128">
        <v>1.1121128160250765E-2</v>
      </c>
      <c r="AW33" s="128">
        <v>1.1121128160250765E-2</v>
      </c>
      <c r="AX33" s="128">
        <v>1.1121128160250765E-2</v>
      </c>
      <c r="AY33" s="128">
        <v>1.1121128160250765E-2</v>
      </c>
      <c r="AZ33" s="128">
        <v>1.1121128160250765E-2</v>
      </c>
      <c r="BA33" s="128">
        <v>1.1121128160250765E-2</v>
      </c>
      <c r="BB33" s="128">
        <v>1.1121128160250765E-2</v>
      </c>
      <c r="BC33" s="128">
        <v>1.1121128160250765E-2</v>
      </c>
      <c r="BD33" s="128">
        <v>1.1121128160250765E-2</v>
      </c>
      <c r="BE33" s="128">
        <v>1.1121128160250765E-2</v>
      </c>
      <c r="BF33" s="128">
        <v>1.1121128160250765E-2</v>
      </c>
      <c r="BG33" s="128">
        <v>1.1121128160250765E-2</v>
      </c>
      <c r="BH33" s="128">
        <v>1.1121128160250765E-2</v>
      </c>
      <c r="BI33" s="128">
        <v>1.1121128160250765E-2</v>
      </c>
      <c r="BJ33" s="128">
        <v>1.1121128160250765E-2</v>
      </c>
      <c r="BK33" s="128">
        <v>1.1121128160250765E-2</v>
      </c>
      <c r="BL33" s="128">
        <v>1.0952643381152628E-2</v>
      </c>
      <c r="BM33" s="128">
        <v>1.0784158602054492E-2</v>
      </c>
      <c r="BN33" s="128">
        <v>1.0615673822956355E-2</v>
      </c>
      <c r="BO33" s="128">
        <v>1.0447189043858218E-2</v>
      </c>
      <c r="BP33" s="128">
        <v>1.0278704264760082E-2</v>
      </c>
      <c r="BQ33" s="128">
        <v>1.0278704264760082E-2</v>
      </c>
      <c r="BR33" s="128">
        <v>1.0278704264760082E-2</v>
      </c>
      <c r="BS33" s="128">
        <v>1.0278704264760082E-2</v>
      </c>
      <c r="BT33" s="128">
        <v>1.0278704264760082E-2</v>
      </c>
      <c r="BU33" s="128">
        <v>1.0278704264760082E-2</v>
      </c>
      <c r="BV33" s="128">
        <v>1.0278704264760082E-2</v>
      </c>
      <c r="BW33" s="128">
        <v>1.0278704264760082E-2</v>
      </c>
      <c r="BX33" s="128">
        <v>1.0278704264760082E-2</v>
      </c>
      <c r="BY33" s="128">
        <v>1.0278704264760082E-2</v>
      </c>
      <c r="BZ33" s="128">
        <v>1.0278704264760082E-2</v>
      </c>
      <c r="CA33" s="128">
        <v>9.5711066984279607E-3</v>
      </c>
      <c r="CB33" s="128">
        <v>8.8635091320958398E-3</v>
      </c>
      <c r="CC33" s="128">
        <v>8.1559115657637189E-3</v>
      </c>
      <c r="CD33" s="128">
        <v>7.4483139994315981E-3</v>
      </c>
      <c r="CE33" s="128">
        <v>6.7407164330994772E-3</v>
      </c>
      <c r="CF33" s="128">
        <v>6.0331188667673563E-3</v>
      </c>
      <c r="CG33" s="128">
        <v>5.3255213004352354E-3</v>
      </c>
      <c r="CH33" s="128">
        <v>4.6179237341031154E-3</v>
      </c>
      <c r="CI33" s="128">
        <v>3.9103261677709954E-3</v>
      </c>
      <c r="CJ33" s="128">
        <v>3.2027286014388741E-3</v>
      </c>
      <c r="CK33" s="128">
        <v>2.9224557412949868E-3</v>
      </c>
      <c r="CL33" s="128">
        <v>2.642182881151099E-3</v>
      </c>
      <c r="CM33" s="128">
        <v>2.3619100210072116E-3</v>
      </c>
      <c r="CN33" s="128">
        <v>2.0816371608633243E-3</v>
      </c>
      <c r="CO33" s="128">
        <v>1.8013643007194365E-3</v>
      </c>
      <c r="CP33" s="128">
        <v>1.5210914405755492E-3</v>
      </c>
      <c r="CQ33" s="128">
        <v>1.2408185804316616E-3</v>
      </c>
      <c r="CR33" s="128">
        <v>9.6054572028777402E-4</v>
      </c>
      <c r="CS33" s="128">
        <v>6.8027286014388656E-4</v>
      </c>
      <c r="CT33" s="128">
        <v>4.0000000000000002E-4</v>
      </c>
      <c r="CU33" s="128">
        <v>4.0000000000000002E-4</v>
      </c>
      <c r="CV33" s="128">
        <v>4.0000000000000002E-4</v>
      </c>
      <c r="CW33" s="128">
        <v>4.0000000000000002E-4</v>
      </c>
      <c r="CX33" s="128">
        <v>4.0000000000000002E-4</v>
      </c>
      <c r="CY33" s="128">
        <v>4.0000000000000002E-4</v>
      </c>
      <c r="CZ33" s="128">
        <v>4.0000000000000002E-4</v>
      </c>
      <c r="DA33" s="128">
        <v>4.0000000000000002E-4</v>
      </c>
      <c r="DB33" s="128">
        <v>4.0000000000000002E-4</v>
      </c>
      <c r="DC33" s="128">
        <v>4.0000000000000002E-4</v>
      </c>
      <c r="DD33" s="128">
        <v>4.0000000000000002E-4</v>
      </c>
      <c r="DE33" s="128">
        <v>4.0000000000000002E-4</v>
      </c>
      <c r="DF33" s="128">
        <v>4.0000000000000002E-4</v>
      </c>
      <c r="DG33" s="128">
        <v>4.0000000000000002E-4</v>
      </c>
      <c r="DH33" s="128">
        <v>4.0000000000000002E-4</v>
      </c>
      <c r="DI33" s="128">
        <v>4.0000000000000002E-4</v>
      </c>
      <c r="DJ33" s="128">
        <v>4.0000000000000002E-4</v>
      </c>
      <c r="DK33" s="128">
        <v>4.0000000000000002E-4</v>
      </c>
      <c r="DL33" s="128">
        <v>4.0000000000000002E-4</v>
      </c>
      <c r="DM33" s="128">
        <v>4.0000000000000002E-4</v>
      </c>
      <c r="DN33" s="128">
        <v>4.0000000000000002E-4</v>
      </c>
      <c r="DO33" s="128">
        <v>4.0000000000000002E-4</v>
      </c>
      <c r="DP33" s="128">
        <v>4.0000000000000002E-4</v>
      </c>
      <c r="DQ33" s="128">
        <v>4.0000000000000002E-4</v>
      </c>
      <c r="DR33" s="129">
        <v>4.0000000000000002E-4</v>
      </c>
    </row>
    <row r="34" spans="2:122" x14ac:dyDescent="0.4">
      <c r="B34" s="45">
        <v>2030</v>
      </c>
      <c r="C34" s="128">
        <v>7.5126653034801524E-3</v>
      </c>
      <c r="D34" s="128">
        <v>7.5126653034801524E-3</v>
      </c>
      <c r="E34" s="128">
        <v>7.5126653034801524E-3</v>
      </c>
      <c r="F34" s="128">
        <v>7.5126653034801524E-3</v>
      </c>
      <c r="G34" s="128">
        <v>7.5126653034801524E-3</v>
      </c>
      <c r="H34" s="128">
        <v>7.5126653034801524E-3</v>
      </c>
      <c r="I34" s="128">
        <v>7.5126653034801524E-3</v>
      </c>
      <c r="J34" s="128">
        <v>7.5126653034801524E-3</v>
      </c>
      <c r="K34" s="128">
        <v>7.5126653034801524E-3</v>
      </c>
      <c r="L34" s="128">
        <v>7.5126653034801524E-3</v>
      </c>
      <c r="M34" s="128">
        <v>7.5126653034801524E-3</v>
      </c>
      <c r="N34" s="128">
        <v>7.5126653034801524E-3</v>
      </c>
      <c r="O34" s="128">
        <v>7.5126653034801524E-3</v>
      </c>
      <c r="P34" s="128">
        <v>7.5126653034801524E-3</v>
      </c>
      <c r="Q34" s="128">
        <v>7.5126653034801524E-3</v>
      </c>
      <c r="R34" s="128">
        <v>7.5126653034801524E-3</v>
      </c>
      <c r="S34" s="128">
        <v>7.5126653034801524E-3</v>
      </c>
      <c r="T34" s="128">
        <v>7.5126653034801524E-3</v>
      </c>
      <c r="U34" s="128">
        <v>6.2213901259162265E-3</v>
      </c>
      <c r="V34" s="128">
        <v>4.9301149483522979E-3</v>
      </c>
      <c r="W34" s="128">
        <v>3.6388397707883698E-3</v>
      </c>
      <c r="X34" s="128">
        <v>2.1569415104122497E-3</v>
      </c>
      <c r="Y34" s="128">
        <v>0</v>
      </c>
      <c r="Z34" s="128">
        <v>0</v>
      </c>
      <c r="AA34" s="128">
        <v>0</v>
      </c>
      <c r="AB34" s="128">
        <v>0</v>
      </c>
      <c r="AC34" s="128">
        <v>0</v>
      </c>
      <c r="AD34" s="128">
        <v>0</v>
      </c>
      <c r="AE34" s="128">
        <v>0</v>
      </c>
      <c r="AF34" s="128">
        <v>0</v>
      </c>
      <c r="AG34" s="128">
        <v>0</v>
      </c>
      <c r="AH34" s="128">
        <v>0</v>
      </c>
      <c r="AI34" s="128">
        <v>0</v>
      </c>
      <c r="AJ34" s="128">
        <v>0</v>
      </c>
      <c r="AK34" s="128">
        <v>0</v>
      </c>
      <c r="AL34" s="128">
        <v>0</v>
      </c>
      <c r="AM34" s="128">
        <v>0</v>
      </c>
      <c r="AN34" s="128">
        <v>0</v>
      </c>
      <c r="AO34" s="128">
        <v>0</v>
      </c>
      <c r="AP34" s="128">
        <v>0</v>
      </c>
      <c r="AQ34" s="128">
        <v>0</v>
      </c>
      <c r="AR34" s="128">
        <v>0</v>
      </c>
      <c r="AS34" s="128">
        <v>0</v>
      </c>
      <c r="AT34" s="128">
        <v>0</v>
      </c>
      <c r="AU34" s="128">
        <v>0</v>
      </c>
      <c r="AV34" s="128">
        <v>1.0953087007262953E-2</v>
      </c>
      <c r="AW34" s="128">
        <v>1.0953087007262953E-2</v>
      </c>
      <c r="AX34" s="128">
        <v>1.0953087007262953E-2</v>
      </c>
      <c r="AY34" s="128">
        <v>1.0953087007262953E-2</v>
      </c>
      <c r="AZ34" s="128">
        <v>1.0953087007262953E-2</v>
      </c>
      <c r="BA34" s="128">
        <v>1.0953087007262953E-2</v>
      </c>
      <c r="BB34" s="128">
        <v>1.0953087007262953E-2</v>
      </c>
      <c r="BC34" s="128">
        <v>1.0953087007262953E-2</v>
      </c>
      <c r="BD34" s="128">
        <v>1.0953087007262953E-2</v>
      </c>
      <c r="BE34" s="128">
        <v>1.0953087007262953E-2</v>
      </c>
      <c r="BF34" s="128">
        <v>1.0953087007262953E-2</v>
      </c>
      <c r="BG34" s="128">
        <v>1.0953087007262953E-2</v>
      </c>
      <c r="BH34" s="128">
        <v>1.0953087007262953E-2</v>
      </c>
      <c r="BI34" s="128">
        <v>1.0953087007262953E-2</v>
      </c>
      <c r="BJ34" s="128">
        <v>1.0953087007262953E-2</v>
      </c>
      <c r="BK34" s="128">
        <v>1.0953087007262953E-2</v>
      </c>
      <c r="BL34" s="128">
        <v>1.0742481033390282E-2</v>
      </c>
      <c r="BM34" s="128">
        <v>1.0531875059517611E-2</v>
      </c>
      <c r="BN34" s="128">
        <v>1.032126908564494E-2</v>
      </c>
      <c r="BO34" s="128">
        <v>1.0110663111772269E-2</v>
      </c>
      <c r="BP34" s="128">
        <v>9.9000571378995983E-3</v>
      </c>
      <c r="BQ34" s="128">
        <v>9.9000571378995983E-3</v>
      </c>
      <c r="BR34" s="128">
        <v>9.9000571378995983E-3</v>
      </c>
      <c r="BS34" s="128">
        <v>9.9000571378995983E-3</v>
      </c>
      <c r="BT34" s="128">
        <v>9.9000571378995983E-3</v>
      </c>
      <c r="BU34" s="128">
        <v>9.9000571378995983E-3</v>
      </c>
      <c r="BV34" s="128">
        <v>9.9000571378995983E-3</v>
      </c>
      <c r="BW34" s="128">
        <v>9.9000571378995983E-3</v>
      </c>
      <c r="BX34" s="128">
        <v>9.9000571378995983E-3</v>
      </c>
      <c r="BY34" s="128">
        <v>9.9000571378995983E-3</v>
      </c>
      <c r="BZ34" s="128">
        <v>9.9000571378995983E-3</v>
      </c>
      <c r="CA34" s="128">
        <v>9.3103924992894976E-3</v>
      </c>
      <c r="CB34" s="128">
        <v>8.7207278606793968E-3</v>
      </c>
      <c r="CC34" s="128">
        <v>8.1310632220692961E-3</v>
      </c>
      <c r="CD34" s="128">
        <v>7.5413985834591954E-3</v>
      </c>
      <c r="CE34" s="128">
        <v>6.9517339448490947E-3</v>
      </c>
      <c r="CF34" s="128">
        <v>6.3620693062389939E-3</v>
      </c>
      <c r="CG34" s="128">
        <v>5.7724046676288932E-3</v>
      </c>
      <c r="CH34" s="128">
        <v>5.1827400290187934E-3</v>
      </c>
      <c r="CI34" s="128">
        <v>4.5930753904086935E-3</v>
      </c>
      <c r="CJ34" s="128">
        <v>4.0034107517985928E-3</v>
      </c>
      <c r="CK34" s="128">
        <v>3.6530696766187334E-3</v>
      </c>
      <c r="CL34" s="128">
        <v>3.302728601438874E-3</v>
      </c>
      <c r="CM34" s="128">
        <v>2.9523875262590146E-3</v>
      </c>
      <c r="CN34" s="128">
        <v>2.6020464510791552E-3</v>
      </c>
      <c r="CO34" s="128">
        <v>2.2517053758992957E-3</v>
      </c>
      <c r="CP34" s="128">
        <v>1.9013643007194363E-3</v>
      </c>
      <c r="CQ34" s="128">
        <v>1.5510232255395769E-3</v>
      </c>
      <c r="CR34" s="128">
        <v>1.2006821503597175E-3</v>
      </c>
      <c r="CS34" s="128">
        <v>8.5034107517985822E-4</v>
      </c>
      <c r="CT34" s="128">
        <v>5.0000000000000001E-4</v>
      </c>
      <c r="CU34" s="128">
        <v>5.0000000000000001E-4</v>
      </c>
      <c r="CV34" s="128">
        <v>5.0000000000000001E-4</v>
      </c>
      <c r="CW34" s="128">
        <v>5.0000000000000001E-4</v>
      </c>
      <c r="CX34" s="128">
        <v>5.0000000000000001E-4</v>
      </c>
      <c r="CY34" s="128">
        <v>5.0000000000000001E-4</v>
      </c>
      <c r="CZ34" s="128">
        <v>5.0000000000000001E-4</v>
      </c>
      <c r="DA34" s="128">
        <v>5.0000000000000001E-4</v>
      </c>
      <c r="DB34" s="128">
        <v>5.0000000000000001E-4</v>
      </c>
      <c r="DC34" s="128">
        <v>5.0000000000000001E-4</v>
      </c>
      <c r="DD34" s="128">
        <v>5.0000000000000001E-4</v>
      </c>
      <c r="DE34" s="128">
        <v>5.0000000000000001E-4</v>
      </c>
      <c r="DF34" s="128">
        <v>5.0000000000000001E-4</v>
      </c>
      <c r="DG34" s="128">
        <v>5.0000000000000001E-4</v>
      </c>
      <c r="DH34" s="128">
        <v>5.0000000000000001E-4</v>
      </c>
      <c r="DI34" s="128">
        <v>5.0000000000000001E-4</v>
      </c>
      <c r="DJ34" s="128">
        <v>5.0000000000000001E-4</v>
      </c>
      <c r="DK34" s="128">
        <v>5.0000000000000001E-4</v>
      </c>
      <c r="DL34" s="128">
        <v>5.0000000000000001E-4</v>
      </c>
      <c r="DM34" s="128">
        <v>5.0000000000000001E-4</v>
      </c>
      <c r="DN34" s="128">
        <v>5.0000000000000001E-4</v>
      </c>
      <c r="DO34" s="128">
        <v>5.0000000000000001E-4</v>
      </c>
      <c r="DP34" s="128">
        <v>5.0000000000000001E-4</v>
      </c>
      <c r="DQ34" s="128">
        <v>5.0000000000000001E-4</v>
      </c>
      <c r="DR34" s="129">
        <v>5.0000000000000001E-4</v>
      </c>
    </row>
    <row r="35" spans="2:122" x14ac:dyDescent="0.4">
      <c r="B35" s="45">
        <v>2031</v>
      </c>
      <c r="C35" s="128">
        <v>8.4341479386076459E-3</v>
      </c>
      <c r="D35" s="128">
        <v>8.4341479386076459E-3</v>
      </c>
      <c r="E35" s="128">
        <v>8.4341479386076459E-3</v>
      </c>
      <c r="F35" s="128">
        <v>8.4341479386076459E-3</v>
      </c>
      <c r="G35" s="128">
        <v>8.4341479386076459E-3</v>
      </c>
      <c r="H35" s="128">
        <v>8.4341479386076459E-3</v>
      </c>
      <c r="I35" s="128">
        <v>8.4341479386076459E-3</v>
      </c>
      <c r="J35" s="128">
        <v>8.4341479386076459E-3</v>
      </c>
      <c r="K35" s="128">
        <v>8.4341479386076459E-3</v>
      </c>
      <c r="L35" s="128">
        <v>8.4341479386076459E-3</v>
      </c>
      <c r="M35" s="128">
        <v>8.4341479386076459E-3</v>
      </c>
      <c r="N35" s="128">
        <v>8.4341479386076459E-3</v>
      </c>
      <c r="O35" s="128">
        <v>8.4341479386076459E-3</v>
      </c>
      <c r="P35" s="128">
        <v>8.4341479386076459E-3</v>
      </c>
      <c r="Q35" s="128">
        <v>8.4341479386076459E-3</v>
      </c>
      <c r="R35" s="128">
        <v>8.4341479386076459E-3</v>
      </c>
      <c r="S35" s="128">
        <v>8.4341479386076459E-3</v>
      </c>
      <c r="T35" s="128">
        <v>8.4341479386076459E-3</v>
      </c>
      <c r="U35" s="128">
        <v>7.4011277965565052E-3</v>
      </c>
      <c r="V35" s="128">
        <v>6.3681076545053618E-3</v>
      </c>
      <c r="W35" s="128">
        <v>5.3350875124542193E-3</v>
      </c>
      <c r="X35" s="128">
        <v>4.0733196710284461E-3</v>
      </c>
      <c r="Y35" s="128">
        <v>2.27151722957377E-3</v>
      </c>
      <c r="Z35" s="128">
        <v>2.1952679964488933E-3</v>
      </c>
      <c r="AA35" s="128">
        <v>2.1190187633240163E-3</v>
      </c>
      <c r="AB35" s="128">
        <v>2.0427695301991396E-3</v>
      </c>
      <c r="AC35" s="128">
        <v>1.966520297074263E-3</v>
      </c>
      <c r="AD35" s="128">
        <v>1.8902710639493859E-3</v>
      </c>
      <c r="AE35" s="128">
        <v>1.8140218308245093E-3</v>
      </c>
      <c r="AF35" s="128">
        <v>1.7377725976996325E-3</v>
      </c>
      <c r="AG35" s="128">
        <v>1.6615233645747543E-3</v>
      </c>
      <c r="AH35" s="128">
        <v>1.6615233645747543E-3</v>
      </c>
      <c r="AI35" s="128">
        <v>1.6615233645747543E-3</v>
      </c>
      <c r="AJ35" s="128">
        <v>1.6615233645747543E-3</v>
      </c>
      <c r="AK35" s="128">
        <v>1.6615233645747543E-3</v>
      </c>
      <c r="AL35" s="128">
        <v>1.6615233645747543E-3</v>
      </c>
      <c r="AM35" s="128">
        <v>1.6615233645747543E-3</v>
      </c>
      <c r="AN35" s="128">
        <v>1.6615233645747543E-3</v>
      </c>
      <c r="AO35" s="128">
        <v>1.6615233645747543E-3</v>
      </c>
      <c r="AP35" s="128">
        <v>1.6615233645747543E-3</v>
      </c>
      <c r="AQ35" s="128">
        <v>1.6615233645747543E-3</v>
      </c>
      <c r="AR35" s="128">
        <v>1.7337339413527591E-3</v>
      </c>
      <c r="AS35" s="128">
        <v>1.8059445181307639E-3</v>
      </c>
      <c r="AT35" s="128">
        <v>1.8781550949087688E-3</v>
      </c>
      <c r="AU35" s="128">
        <v>1.9503656716867736E-3</v>
      </c>
      <c r="AV35" s="128">
        <v>1.078504585427514E-2</v>
      </c>
      <c r="AW35" s="128">
        <v>1.078504585427514E-2</v>
      </c>
      <c r="AX35" s="128">
        <v>1.078504585427514E-2</v>
      </c>
      <c r="AY35" s="128">
        <v>1.078504585427514E-2</v>
      </c>
      <c r="AZ35" s="128">
        <v>1.078504585427514E-2</v>
      </c>
      <c r="BA35" s="128">
        <v>1.078504585427514E-2</v>
      </c>
      <c r="BB35" s="128">
        <v>1.078504585427514E-2</v>
      </c>
      <c r="BC35" s="128">
        <v>1.078504585427514E-2</v>
      </c>
      <c r="BD35" s="128">
        <v>1.078504585427514E-2</v>
      </c>
      <c r="BE35" s="128">
        <v>1.078504585427514E-2</v>
      </c>
      <c r="BF35" s="128">
        <v>1.078504585427514E-2</v>
      </c>
      <c r="BG35" s="128">
        <v>1.078504585427514E-2</v>
      </c>
      <c r="BH35" s="128">
        <v>1.078504585427514E-2</v>
      </c>
      <c r="BI35" s="128">
        <v>1.078504585427514E-2</v>
      </c>
      <c r="BJ35" s="128">
        <v>1.078504585427514E-2</v>
      </c>
      <c r="BK35" s="128">
        <v>1.078504585427514E-2</v>
      </c>
      <c r="BL35" s="128">
        <v>1.0532318685627935E-2</v>
      </c>
      <c r="BM35" s="128">
        <v>1.027959151698073E-2</v>
      </c>
      <c r="BN35" s="128">
        <v>1.0026864348333525E-2</v>
      </c>
      <c r="BO35" s="128">
        <v>9.7741371796863201E-3</v>
      </c>
      <c r="BP35" s="128">
        <v>9.5214100110391151E-3</v>
      </c>
      <c r="BQ35" s="128">
        <v>9.5214100110391151E-3</v>
      </c>
      <c r="BR35" s="128">
        <v>9.5214100110391151E-3</v>
      </c>
      <c r="BS35" s="128">
        <v>9.5214100110391151E-3</v>
      </c>
      <c r="BT35" s="128">
        <v>9.5214100110391151E-3</v>
      </c>
      <c r="BU35" s="128">
        <v>9.5214100110391151E-3</v>
      </c>
      <c r="BV35" s="128">
        <v>9.5214100110391151E-3</v>
      </c>
      <c r="BW35" s="128">
        <v>9.5214100110391151E-3</v>
      </c>
      <c r="BX35" s="128">
        <v>9.5214100110391151E-3</v>
      </c>
      <c r="BY35" s="128">
        <v>9.5214100110391151E-3</v>
      </c>
      <c r="BZ35" s="128">
        <v>9.5214100110391151E-3</v>
      </c>
      <c r="CA35" s="128">
        <v>9.0496783001510345E-3</v>
      </c>
      <c r="CB35" s="128">
        <v>8.5779465892629539E-3</v>
      </c>
      <c r="CC35" s="128">
        <v>8.1062148783748733E-3</v>
      </c>
      <c r="CD35" s="128">
        <v>7.6344831674867927E-3</v>
      </c>
      <c r="CE35" s="128">
        <v>7.1627514565987122E-3</v>
      </c>
      <c r="CF35" s="128">
        <v>6.6910197457106316E-3</v>
      </c>
      <c r="CG35" s="128">
        <v>6.219288034822551E-3</v>
      </c>
      <c r="CH35" s="128">
        <v>5.7475563239344713E-3</v>
      </c>
      <c r="CI35" s="128">
        <v>5.2758246130463916E-3</v>
      </c>
      <c r="CJ35" s="128">
        <v>4.804092902158311E-3</v>
      </c>
      <c r="CK35" s="128">
        <v>4.3836836119424804E-3</v>
      </c>
      <c r="CL35" s="128">
        <v>3.9632743217266489E-3</v>
      </c>
      <c r="CM35" s="128">
        <v>3.5428650315108175E-3</v>
      </c>
      <c r="CN35" s="128">
        <v>3.122455741294986E-3</v>
      </c>
      <c r="CO35" s="128">
        <v>2.702046451079155E-3</v>
      </c>
      <c r="CP35" s="128">
        <v>2.2816371608633235E-3</v>
      </c>
      <c r="CQ35" s="128">
        <v>1.8612278706474923E-3</v>
      </c>
      <c r="CR35" s="128">
        <v>1.440818580431661E-3</v>
      </c>
      <c r="CS35" s="128">
        <v>1.0204092902158298E-3</v>
      </c>
      <c r="CT35" s="128">
        <v>6.0000000000000006E-4</v>
      </c>
      <c r="CU35" s="128">
        <v>6.0000000000000006E-4</v>
      </c>
      <c r="CV35" s="128">
        <v>6.0000000000000006E-4</v>
      </c>
      <c r="CW35" s="128">
        <v>6.0000000000000006E-4</v>
      </c>
      <c r="CX35" s="128">
        <v>6.0000000000000006E-4</v>
      </c>
      <c r="CY35" s="128">
        <v>6.0000000000000006E-4</v>
      </c>
      <c r="CZ35" s="128">
        <v>6.0000000000000006E-4</v>
      </c>
      <c r="DA35" s="128">
        <v>6.0000000000000006E-4</v>
      </c>
      <c r="DB35" s="128">
        <v>6.0000000000000006E-4</v>
      </c>
      <c r="DC35" s="128">
        <v>6.0000000000000006E-4</v>
      </c>
      <c r="DD35" s="128">
        <v>6.0000000000000006E-4</v>
      </c>
      <c r="DE35" s="128">
        <v>6.0000000000000006E-4</v>
      </c>
      <c r="DF35" s="128">
        <v>6.0000000000000006E-4</v>
      </c>
      <c r="DG35" s="128">
        <v>6.0000000000000006E-4</v>
      </c>
      <c r="DH35" s="128">
        <v>6.0000000000000006E-4</v>
      </c>
      <c r="DI35" s="128">
        <v>6.0000000000000006E-4</v>
      </c>
      <c r="DJ35" s="128">
        <v>6.0000000000000006E-4</v>
      </c>
      <c r="DK35" s="128">
        <v>6.0000000000000006E-4</v>
      </c>
      <c r="DL35" s="128">
        <v>6.0000000000000006E-4</v>
      </c>
      <c r="DM35" s="128">
        <v>6.0000000000000006E-4</v>
      </c>
      <c r="DN35" s="128">
        <v>6.0000000000000006E-4</v>
      </c>
      <c r="DO35" s="128">
        <v>6.0000000000000006E-4</v>
      </c>
      <c r="DP35" s="128">
        <v>6.0000000000000006E-4</v>
      </c>
      <c r="DQ35" s="128">
        <v>6.0000000000000006E-4</v>
      </c>
      <c r="DR35" s="129">
        <v>6.0000000000000006E-4</v>
      </c>
    </row>
    <row r="36" spans="2:122" x14ac:dyDescent="0.4">
      <c r="B36" s="45">
        <v>2032</v>
      </c>
      <c r="C36" s="128">
        <v>9.3556305737351395E-3</v>
      </c>
      <c r="D36" s="128">
        <v>9.3556305737351395E-3</v>
      </c>
      <c r="E36" s="128">
        <v>9.3556305737351395E-3</v>
      </c>
      <c r="F36" s="128">
        <v>9.3556305737351395E-3</v>
      </c>
      <c r="G36" s="128">
        <v>9.3556305737351395E-3</v>
      </c>
      <c r="H36" s="128">
        <v>9.3556305737351395E-3</v>
      </c>
      <c r="I36" s="128">
        <v>9.3556305737351395E-3</v>
      </c>
      <c r="J36" s="128">
        <v>9.3556305737351395E-3</v>
      </c>
      <c r="K36" s="128">
        <v>9.3556305737351395E-3</v>
      </c>
      <c r="L36" s="128">
        <v>9.3556305737351395E-3</v>
      </c>
      <c r="M36" s="128">
        <v>9.3556305737351395E-3</v>
      </c>
      <c r="N36" s="128">
        <v>9.3556305737351395E-3</v>
      </c>
      <c r="O36" s="128">
        <v>9.3556305737351395E-3</v>
      </c>
      <c r="P36" s="128">
        <v>9.3556305737351395E-3</v>
      </c>
      <c r="Q36" s="128">
        <v>9.3556305737351395E-3</v>
      </c>
      <c r="R36" s="128">
        <v>9.3556305737351395E-3</v>
      </c>
      <c r="S36" s="128">
        <v>9.3556305737351395E-3</v>
      </c>
      <c r="T36" s="128">
        <v>9.3556305737351395E-3</v>
      </c>
      <c r="U36" s="128">
        <v>8.580865467196783E-3</v>
      </c>
      <c r="V36" s="128">
        <v>7.8061003606584257E-3</v>
      </c>
      <c r="W36" s="128">
        <v>7.0313352541200684E-3</v>
      </c>
      <c r="X36" s="128">
        <v>5.9896978316446425E-3</v>
      </c>
      <c r="Y36" s="128">
        <v>4.5430344591475399E-3</v>
      </c>
      <c r="Z36" s="128">
        <v>4.3905359928977867E-3</v>
      </c>
      <c r="AA36" s="128">
        <v>4.2380375266480325E-3</v>
      </c>
      <c r="AB36" s="128">
        <v>4.0855390603982793E-3</v>
      </c>
      <c r="AC36" s="128">
        <v>3.933040594148526E-3</v>
      </c>
      <c r="AD36" s="128">
        <v>3.7805421278987719E-3</v>
      </c>
      <c r="AE36" s="128">
        <v>3.6280436616490186E-3</v>
      </c>
      <c r="AF36" s="128">
        <v>3.4755451953992649E-3</v>
      </c>
      <c r="AG36" s="128">
        <v>3.3230467291495086E-3</v>
      </c>
      <c r="AH36" s="128">
        <v>3.3230467291495086E-3</v>
      </c>
      <c r="AI36" s="128">
        <v>3.3230467291495086E-3</v>
      </c>
      <c r="AJ36" s="128">
        <v>3.3230467291495086E-3</v>
      </c>
      <c r="AK36" s="128">
        <v>3.3230467291495086E-3</v>
      </c>
      <c r="AL36" s="128">
        <v>3.3230467291495086E-3</v>
      </c>
      <c r="AM36" s="128">
        <v>3.3230467291495086E-3</v>
      </c>
      <c r="AN36" s="128">
        <v>3.3230467291495086E-3</v>
      </c>
      <c r="AO36" s="128">
        <v>3.3230467291495086E-3</v>
      </c>
      <c r="AP36" s="128">
        <v>3.3230467291495086E-3</v>
      </c>
      <c r="AQ36" s="128">
        <v>3.3230467291495086E-3</v>
      </c>
      <c r="AR36" s="128">
        <v>3.4674678827055182E-3</v>
      </c>
      <c r="AS36" s="128">
        <v>3.6118890362615277E-3</v>
      </c>
      <c r="AT36" s="128">
        <v>3.7563101898175377E-3</v>
      </c>
      <c r="AU36" s="128">
        <v>3.9007313433735472E-3</v>
      </c>
      <c r="AV36" s="128">
        <v>1.0617004701287328E-2</v>
      </c>
      <c r="AW36" s="128">
        <v>1.0617004701287328E-2</v>
      </c>
      <c r="AX36" s="128">
        <v>1.0617004701287328E-2</v>
      </c>
      <c r="AY36" s="128">
        <v>1.0617004701287328E-2</v>
      </c>
      <c r="AZ36" s="128">
        <v>1.0617004701287328E-2</v>
      </c>
      <c r="BA36" s="128">
        <v>1.0617004701287328E-2</v>
      </c>
      <c r="BB36" s="128">
        <v>1.0617004701287328E-2</v>
      </c>
      <c r="BC36" s="128">
        <v>1.0617004701287328E-2</v>
      </c>
      <c r="BD36" s="128">
        <v>1.0617004701287328E-2</v>
      </c>
      <c r="BE36" s="128">
        <v>1.0617004701287328E-2</v>
      </c>
      <c r="BF36" s="128">
        <v>1.0617004701287328E-2</v>
      </c>
      <c r="BG36" s="128">
        <v>1.0617004701287328E-2</v>
      </c>
      <c r="BH36" s="128">
        <v>1.0617004701287328E-2</v>
      </c>
      <c r="BI36" s="128">
        <v>1.0617004701287328E-2</v>
      </c>
      <c r="BJ36" s="128">
        <v>1.0617004701287328E-2</v>
      </c>
      <c r="BK36" s="128">
        <v>1.0617004701287328E-2</v>
      </c>
      <c r="BL36" s="128">
        <v>1.0322156337865589E-2</v>
      </c>
      <c r="BM36" s="128">
        <v>1.0027307974443849E-2</v>
      </c>
      <c r="BN36" s="128">
        <v>9.7324596110221102E-3</v>
      </c>
      <c r="BO36" s="128">
        <v>9.437611247600371E-3</v>
      </c>
      <c r="BP36" s="128">
        <v>9.1427628841786318E-3</v>
      </c>
      <c r="BQ36" s="128">
        <v>9.1427628841786318E-3</v>
      </c>
      <c r="BR36" s="128">
        <v>9.1427628841786318E-3</v>
      </c>
      <c r="BS36" s="128">
        <v>9.1427628841786318E-3</v>
      </c>
      <c r="BT36" s="128">
        <v>9.1427628841786318E-3</v>
      </c>
      <c r="BU36" s="128">
        <v>9.1427628841786318E-3</v>
      </c>
      <c r="BV36" s="128">
        <v>9.1427628841786318E-3</v>
      </c>
      <c r="BW36" s="128">
        <v>9.1427628841786318E-3</v>
      </c>
      <c r="BX36" s="128">
        <v>9.1427628841786318E-3</v>
      </c>
      <c r="BY36" s="128">
        <v>9.1427628841786318E-3</v>
      </c>
      <c r="BZ36" s="128">
        <v>9.1427628841786318E-3</v>
      </c>
      <c r="CA36" s="128">
        <v>8.7889641010125714E-3</v>
      </c>
      <c r="CB36" s="128">
        <v>8.4351653178465109E-3</v>
      </c>
      <c r="CC36" s="128">
        <v>8.0813665346804505E-3</v>
      </c>
      <c r="CD36" s="128">
        <v>7.7275677515143901E-3</v>
      </c>
      <c r="CE36" s="128">
        <v>7.3737689683483296E-3</v>
      </c>
      <c r="CF36" s="128">
        <v>7.0199701851822692E-3</v>
      </c>
      <c r="CG36" s="128">
        <v>6.6661714020162088E-3</v>
      </c>
      <c r="CH36" s="128">
        <v>6.3123726188501492E-3</v>
      </c>
      <c r="CI36" s="128">
        <v>5.9585738356840896E-3</v>
      </c>
      <c r="CJ36" s="128">
        <v>5.6047750525180292E-3</v>
      </c>
      <c r="CK36" s="128">
        <v>5.1142975472662274E-3</v>
      </c>
      <c r="CL36" s="128">
        <v>4.6238200420144239E-3</v>
      </c>
      <c r="CM36" s="128">
        <v>4.1333425367626204E-3</v>
      </c>
      <c r="CN36" s="128">
        <v>3.6428650315108169E-3</v>
      </c>
      <c r="CO36" s="128">
        <v>3.1523875262590142E-3</v>
      </c>
      <c r="CP36" s="128">
        <v>2.6619100210072107E-3</v>
      </c>
      <c r="CQ36" s="128">
        <v>2.1714325157554076E-3</v>
      </c>
      <c r="CR36" s="128">
        <v>1.6809550105036045E-3</v>
      </c>
      <c r="CS36" s="128">
        <v>1.1904775052518014E-3</v>
      </c>
      <c r="CT36" s="128">
        <v>7.000000000000001E-4</v>
      </c>
      <c r="CU36" s="128">
        <v>7.000000000000001E-4</v>
      </c>
      <c r="CV36" s="128">
        <v>7.000000000000001E-4</v>
      </c>
      <c r="CW36" s="128">
        <v>7.000000000000001E-4</v>
      </c>
      <c r="CX36" s="128">
        <v>7.000000000000001E-4</v>
      </c>
      <c r="CY36" s="128">
        <v>7.000000000000001E-4</v>
      </c>
      <c r="CZ36" s="128">
        <v>7.000000000000001E-4</v>
      </c>
      <c r="DA36" s="128">
        <v>7.000000000000001E-4</v>
      </c>
      <c r="DB36" s="128">
        <v>7.000000000000001E-4</v>
      </c>
      <c r="DC36" s="128">
        <v>7.000000000000001E-4</v>
      </c>
      <c r="DD36" s="128">
        <v>7.000000000000001E-4</v>
      </c>
      <c r="DE36" s="128">
        <v>7.000000000000001E-4</v>
      </c>
      <c r="DF36" s="128">
        <v>7.000000000000001E-4</v>
      </c>
      <c r="DG36" s="128">
        <v>7.000000000000001E-4</v>
      </c>
      <c r="DH36" s="128">
        <v>7.000000000000001E-4</v>
      </c>
      <c r="DI36" s="128">
        <v>7.000000000000001E-4</v>
      </c>
      <c r="DJ36" s="128">
        <v>7.000000000000001E-4</v>
      </c>
      <c r="DK36" s="128">
        <v>7.000000000000001E-4</v>
      </c>
      <c r="DL36" s="128">
        <v>7.000000000000001E-4</v>
      </c>
      <c r="DM36" s="128">
        <v>7.000000000000001E-4</v>
      </c>
      <c r="DN36" s="128">
        <v>7.000000000000001E-4</v>
      </c>
      <c r="DO36" s="128">
        <v>7.000000000000001E-4</v>
      </c>
      <c r="DP36" s="128">
        <v>7.000000000000001E-4</v>
      </c>
      <c r="DQ36" s="128">
        <v>7.000000000000001E-4</v>
      </c>
      <c r="DR36" s="129">
        <v>7.000000000000001E-4</v>
      </c>
    </row>
    <row r="37" spans="2:122" x14ac:dyDescent="0.4">
      <c r="B37" s="45">
        <v>2033</v>
      </c>
      <c r="C37" s="128">
        <v>1.0277113208862633E-2</v>
      </c>
      <c r="D37" s="128">
        <v>1.0277113208862633E-2</v>
      </c>
      <c r="E37" s="128">
        <v>1.0277113208862633E-2</v>
      </c>
      <c r="F37" s="128">
        <v>1.0277113208862633E-2</v>
      </c>
      <c r="G37" s="128">
        <v>1.0277113208862633E-2</v>
      </c>
      <c r="H37" s="128">
        <v>1.0277113208862633E-2</v>
      </c>
      <c r="I37" s="128">
        <v>1.0277113208862633E-2</v>
      </c>
      <c r="J37" s="128">
        <v>1.0277113208862633E-2</v>
      </c>
      <c r="K37" s="128">
        <v>1.0277113208862633E-2</v>
      </c>
      <c r="L37" s="128">
        <v>1.0277113208862633E-2</v>
      </c>
      <c r="M37" s="128">
        <v>1.0277113208862633E-2</v>
      </c>
      <c r="N37" s="128">
        <v>1.0277113208862633E-2</v>
      </c>
      <c r="O37" s="128">
        <v>1.0277113208862633E-2</v>
      </c>
      <c r="P37" s="128">
        <v>1.0277113208862633E-2</v>
      </c>
      <c r="Q37" s="128">
        <v>1.0277113208862633E-2</v>
      </c>
      <c r="R37" s="128">
        <v>1.0277113208862633E-2</v>
      </c>
      <c r="S37" s="128">
        <v>1.0277113208862633E-2</v>
      </c>
      <c r="T37" s="128">
        <v>1.0277113208862633E-2</v>
      </c>
      <c r="U37" s="128">
        <v>9.7606031378370608E-3</v>
      </c>
      <c r="V37" s="128">
        <v>9.2440930668114905E-3</v>
      </c>
      <c r="W37" s="128">
        <v>8.7275829957859184E-3</v>
      </c>
      <c r="X37" s="128">
        <v>7.9060759922608397E-3</v>
      </c>
      <c r="Y37" s="128">
        <v>6.8145516887213094E-3</v>
      </c>
      <c r="Z37" s="128">
        <v>6.5858039893466804E-3</v>
      </c>
      <c r="AA37" s="128">
        <v>6.3570562899720488E-3</v>
      </c>
      <c r="AB37" s="128">
        <v>6.1283085905974189E-3</v>
      </c>
      <c r="AC37" s="128">
        <v>5.899560891222789E-3</v>
      </c>
      <c r="AD37" s="128">
        <v>5.6708131918481574E-3</v>
      </c>
      <c r="AE37" s="128">
        <v>5.4420654924735284E-3</v>
      </c>
      <c r="AF37" s="128">
        <v>5.2133177930988976E-3</v>
      </c>
      <c r="AG37" s="128">
        <v>4.9845700937242634E-3</v>
      </c>
      <c r="AH37" s="128">
        <v>4.9845700937242634E-3</v>
      </c>
      <c r="AI37" s="128">
        <v>4.9845700937242634E-3</v>
      </c>
      <c r="AJ37" s="128">
        <v>4.9845700937242634E-3</v>
      </c>
      <c r="AK37" s="128">
        <v>4.9845700937242634E-3</v>
      </c>
      <c r="AL37" s="128">
        <v>4.9845700937242634E-3</v>
      </c>
      <c r="AM37" s="128">
        <v>4.9845700937242634E-3</v>
      </c>
      <c r="AN37" s="128">
        <v>4.9845700937242634E-3</v>
      </c>
      <c r="AO37" s="128">
        <v>4.9845700937242634E-3</v>
      </c>
      <c r="AP37" s="128">
        <v>4.9845700937242634E-3</v>
      </c>
      <c r="AQ37" s="128">
        <v>4.9845700937242634E-3</v>
      </c>
      <c r="AR37" s="128">
        <v>5.2012018240582773E-3</v>
      </c>
      <c r="AS37" s="128">
        <v>5.4178335543922911E-3</v>
      </c>
      <c r="AT37" s="128">
        <v>5.6344652847263067E-3</v>
      </c>
      <c r="AU37" s="128">
        <v>5.8510970150603206E-3</v>
      </c>
      <c r="AV37" s="128">
        <v>1.0448963548299516E-2</v>
      </c>
      <c r="AW37" s="128">
        <v>1.0448963548299516E-2</v>
      </c>
      <c r="AX37" s="128">
        <v>1.0448963548299516E-2</v>
      </c>
      <c r="AY37" s="128">
        <v>1.0448963548299516E-2</v>
      </c>
      <c r="AZ37" s="128">
        <v>1.0448963548299516E-2</v>
      </c>
      <c r="BA37" s="128">
        <v>1.0448963548299516E-2</v>
      </c>
      <c r="BB37" s="128">
        <v>1.0448963548299516E-2</v>
      </c>
      <c r="BC37" s="128">
        <v>1.0448963548299516E-2</v>
      </c>
      <c r="BD37" s="128">
        <v>1.0448963548299516E-2</v>
      </c>
      <c r="BE37" s="128">
        <v>1.0448963548299516E-2</v>
      </c>
      <c r="BF37" s="128">
        <v>1.0448963548299516E-2</v>
      </c>
      <c r="BG37" s="128">
        <v>1.0448963548299516E-2</v>
      </c>
      <c r="BH37" s="128">
        <v>1.0448963548299516E-2</v>
      </c>
      <c r="BI37" s="128">
        <v>1.0448963548299516E-2</v>
      </c>
      <c r="BJ37" s="128">
        <v>1.0448963548299516E-2</v>
      </c>
      <c r="BK37" s="128">
        <v>1.0448963548299516E-2</v>
      </c>
      <c r="BL37" s="128">
        <v>1.0111993990103242E-2</v>
      </c>
      <c r="BM37" s="128">
        <v>9.7750244319069687E-3</v>
      </c>
      <c r="BN37" s="128">
        <v>9.4380548737106953E-3</v>
      </c>
      <c r="BO37" s="128">
        <v>9.101085315514422E-3</v>
      </c>
      <c r="BP37" s="128">
        <v>8.7641157573181486E-3</v>
      </c>
      <c r="BQ37" s="128">
        <v>8.7641157573181486E-3</v>
      </c>
      <c r="BR37" s="128">
        <v>8.7641157573181486E-3</v>
      </c>
      <c r="BS37" s="128">
        <v>8.7641157573181486E-3</v>
      </c>
      <c r="BT37" s="128">
        <v>8.7641157573181486E-3</v>
      </c>
      <c r="BU37" s="128">
        <v>8.7641157573181486E-3</v>
      </c>
      <c r="BV37" s="128">
        <v>8.7641157573181486E-3</v>
      </c>
      <c r="BW37" s="128">
        <v>8.7641157573181486E-3</v>
      </c>
      <c r="BX37" s="128">
        <v>8.7641157573181486E-3</v>
      </c>
      <c r="BY37" s="128">
        <v>8.7641157573181486E-3</v>
      </c>
      <c r="BZ37" s="128">
        <v>8.7641157573181486E-3</v>
      </c>
      <c r="CA37" s="128">
        <v>8.5282499018741083E-3</v>
      </c>
      <c r="CB37" s="128">
        <v>8.292384046430068E-3</v>
      </c>
      <c r="CC37" s="128">
        <v>8.0565181909860277E-3</v>
      </c>
      <c r="CD37" s="128">
        <v>7.8206523355419874E-3</v>
      </c>
      <c r="CE37" s="128">
        <v>7.5847864800979471E-3</v>
      </c>
      <c r="CF37" s="128">
        <v>7.3489206246539068E-3</v>
      </c>
      <c r="CG37" s="128">
        <v>7.1130547692098665E-3</v>
      </c>
      <c r="CH37" s="128">
        <v>6.8771889137658271E-3</v>
      </c>
      <c r="CI37" s="128">
        <v>6.6413230583217877E-3</v>
      </c>
      <c r="CJ37" s="128">
        <v>6.4054572028777474E-3</v>
      </c>
      <c r="CK37" s="128">
        <v>5.8449114825899744E-3</v>
      </c>
      <c r="CL37" s="128">
        <v>5.2843657623021989E-3</v>
      </c>
      <c r="CM37" s="128">
        <v>4.7238200420144233E-3</v>
      </c>
      <c r="CN37" s="128">
        <v>4.1632743217266477E-3</v>
      </c>
      <c r="CO37" s="128">
        <v>3.6027286014388735E-3</v>
      </c>
      <c r="CP37" s="128">
        <v>3.0421828811510979E-3</v>
      </c>
      <c r="CQ37" s="128">
        <v>2.4816371608633232E-3</v>
      </c>
      <c r="CR37" s="128">
        <v>1.921091440575548E-3</v>
      </c>
      <c r="CS37" s="128">
        <v>1.3605457202877731E-3</v>
      </c>
      <c r="CT37" s="128">
        <v>8.0000000000000015E-4</v>
      </c>
      <c r="CU37" s="128">
        <v>8.0000000000000015E-4</v>
      </c>
      <c r="CV37" s="128">
        <v>8.0000000000000015E-4</v>
      </c>
      <c r="CW37" s="128">
        <v>8.0000000000000015E-4</v>
      </c>
      <c r="CX37" s="128">
        <v>8.0000000000000015E-4</v>
      </c>
      <c r="CY37" s="128">
        <v>8.0000000000000015E-4</v>
      </c>
      <c r="CZ37" s="128">
        <v>8.0000000000000015E-4</v>
      </c>
      <c r="DA37" s="128">
        <v>8.0000000000000015E-4</v>
      </c>
      <c r="DB37" s="128">
        <v>8.0000000000000015E-4</v>
      </c>
      <c r="DC37" s="128">
        <v>8.0000000000000015E-4</v>
      </c>
      <c r="DD37" s="128">
        <v>8.0000000000000015E-4</v>
      </c>
      <c r="DE37" s="128">
        <v>8.0000000000000015E-4</v>
      </c>
      <c r="DF37" s="128">
        <v>8.0000000000000015E-4</v>
      </c>
      <c r="DG37" s="128">
        <v>8.0000000000000015E-4</v>
      </c>
      <c r="DH37" s="128">
        <v>8.0000000000000015E-4</v>
      </c>
      <c r="DI37" s="128">
        <v>8.0000000000000015E-4</v>
      </c>
      <c r="DJ37" s="128">
        <v>8.0000000000000015E-4</v>
      </c>
      <c r="DK37" s="128">
        <v>8.0000000000000015E-4</v>
      </c>
      <c r="DL37" s="128">
        <v>8.0000000000000015E-4</v>
      </c>
      <c r="DM37" s="128">
        <v>8.0000000000000015E-4</v>
      </c>
      <c r="DN37" s="128">
        <v>8.0000000000000015E-4</v>
      </c>
      <c r="DO37" s="128">
        <v>8.0000000000000015E-4</v>
      </c>
      <c r="DP37" s="128">
        <v>8.0000000000000015E-4</v>
      </c>
      <c r="DQ37" s="128">
        <v>8.0000000000000015E-4</v>
      </c>
      <c r="DR37" s="129">
        <v>8.0000000000000015E-4</v>
      </c>
    </row>
    <row r="38" spans="2:122" x14ac:dyDescent="0.4">
      <c r="B38" s="45">
        <v>2034</v>
      </c>
      <c r="C38" s="128">
        <v>1.1198595843990126E-2</v>
      </c>
      <c r="D38" s="128">
        <v>1.1198595843990126E-2</v>
      </c>
      <c r="E38" s="128">
        <v>1.1198595843990126E-2</v>
      </c>
      <c r="F38" s="128">
        <v>1.1198595843990126E-2</v>
      </c>
      <c r="G38" s="128">
        <v>1.1198595843990126E-2</v>
      </c>
      <c r="H38" s="128">
        <v>1.1198595843990126E-2</v>
      </c>
      <c r="I38" s="128">
        <v>1.1198595843990126E-2</v>
      </c>
      <c r="J38" s="128">
        <v>1.1198595843990126E-2</v>
      </c>
      <c r="K38" s="128">
        <v>1.1198595843990126E-2</v>
      </c>
      <c r="L38" s="128">
        <v>1.1198595843990126E-2</v>
      </c>
      <c r="M38" s="128">
        <v>1.1198595843990126E-2</v>
      </c>
      <c r="N38" s="128">
        <v>1.1198595843990126E-2</v>
      </c>
      <c r="O38" s="128">
        <v>1.1198595843990126E-2</v>
      </c>
      <c r="P38" s="128">
        <v>1.1198595843990126E-2</v>
      </c>
      <c r="Q38" s="128">
        <v>1.1198595843990126E-2</v>
      </c>
      <c r="R38" s="128">
        <v>1.1198595843990126E-2</v>
      </c>
      <c r="S38" s="128">
        <v>1.1198595843990126E-2</v>
      </c>
      <c r="T38" s="128">
        <v>1.1198595843990126E-2</v>
      </c>
      <c r="U38" s="128">
        <v>1.0940340808477339E-2</v>
      </c>
      <c r="V38" s="128">
        <v>1.0682085772964554E-2</v>
      </c>
      <c r="W38" s="128">
        <v>1.0423830737451768E-2</v>
      </c>
      <c r="X38" s="128">
        <v>9.822454152877037E-3</v>
      </c>
      <c r="Y38" s="128">
        <v>9.0860689182950798E-3</v>
      </c>
      <c r="Z38" s="128">
        <v>8.7810719857955733E-3</v>
      </c>
      <c r="AA38" s="128">
        <v>8.4760750532960651E-3</v>
      </c>
      <c r="AB38" s="128">
        <v>8.1710781207965585E-3</v>
      </c>
      <c r="AC38" s="128">
        <v>7.866081188297052E-3</v>
      </c>
      <c r="AD38" s="128">
        <v>7.5610842557975438E-3</v>
      </c>
      <c r="AE38" s="128">
        <v>7.2560873232980373E-3</v>
      </c>
      <c r="AF38" s="128">
        <v>6.9510903907985299E-3</v>
      </c>
      <c r="AG38" s="128">
        <v>6.6460934582990173E-3</v>
      </c>
      <c r="AH38" s="128">
        <v>6.6460934582990173E-3</v>
      </c>
      <c r="AI38" s="128">
        <v>6.6460934582990173E-3</v>
      </c>
      <c r="AJ38" s="128">
        <v>6.6460934582990173E-3</v>
      </c>
      <c r="AK38" s="128">
        <v>6.6460934582990173E-3</v>
      </c>
      <c r="AL38" s="128">
        <v>6.6460934582990173E-3</v>
      </c>
      <c r="AM38" s="128">
        <v>6.6460934582990173E-3</v>
      </c>
      <c r="AN38" s="128">
        <v>6.6460934582990173E-3</v>
      </c>
      <c r="AO38" s="128">
        <v>6.6460934582990173E-3</v>
      </c>
      <c r="AP38" s="128">
        <v>6.6460934582990173E-3</v>
      </c>
      <c r="AQ38" s="128">
        <v>6.6460934582990173E-3</v>
      </c>
      <c r="AR38" s="128">
        <v>6.9349357654110363E-3</v>
      </c>
      <c r="AS38" s="128">
        <v>7.2237780725230554E-3</v>
      </c>
      <c r="AT38" s="128">
        <v>7.5126203796350753E-3</v>
      </c>
      <c r="AU38" s="128">
        <v>7.8014626867470944E-3</v>
      </c>
      <c r="AV38" s="128">
        <v>1.0280922395311703E-2</v>
      </c>
      <c r="AW38" s="128">
        <v>1.0280922395311703E-2</v>
      </c>
      <c r="AX38" s="128">
        <v>1.0280922395311703E-2</v>
      </c>
      <c r="AY38" s="128">
        <v>1.0280922395311703E-2</v>
      </c>
      <c r="AZ38" s="128">
        <v>1.0280922395311703E-2</v>
      </c>
      <c r="BA38" s="128">
        <v>1.0280922395311703E-2</v>
      </c>
      <c r="BB38" s="128">
        <v>1.0280922395311703E-2</v>
      </c>
      <c r="BC38" s="128">
        <v>1.0280922395311703E-2</v>
      </c>
      <c r="BD38" s="128">
        <v>1.0280922395311703E-2</v>
      </c>
      <c r="BE38" s="128">
        <v>1.0280922395311703E-2</v>
      </c>
      <c r="BF38" s="128">
        <v>1.0280922395311703E-2</v>
      </c>
      <c r="BG38" s="128">
        <v>1.0280922395311703E-2</v>
      </c>
      <c r="BH38" s="128">
        <v>1.0280922395311703E-2</v>
      </c>
      <c r="BI38" s="128">
        <v>1.0280922395311703E-2</v>
      </c>
      <c r="BJ38" s="128">
        <v>1.0280922395311703E-2</v>
      </c>
      <c r="BK38" s="128">
        <v>1.0280922395311703E-2</v>
      </c>
      <c r="BL38" s="128">
        <v>9.9018316423408956E-3</v>
      </c>
      <c r="BM38" s="128">
        <v>9.522740889370088E-3</v>
      </c>
      <c r="BN38" s="128">
        <v>9.1436501363992805E-3</v>
      </c>
      <c r="BO38" s="128">
        <v>8.7645593834284729E-3</v>
      </c>
      <c r="BP38" s="128">
        <v>8.3854686304576653E-3</v>
      </c>
      <c r="BQ38" s="128">
        <v>8.3854686304576653E-3</v>
      </c>
      <c r="BR38" s="128">
        <v>8.3854686304576653E-3</v>
      </c>
      <c r="BS38" s="128">
        <v>8.3854686304576653E-3</v>
      </c>
      <c r="BT38" s="128">
        <v>8.3854686304576653E-3</v>
      </c>
      <c r="BU38" s="128">
        <v>8.3854686304576653E-3</v>
      </c>
      <c r="BV38" s="128">
        <v>8.3854686304576653E-3</v>
      </c>
      <c r="BW38" s="128">
        <v>8.3854686304576653E-3</v>
      </c>
      <c r="BX38" s="128">
        <v>8.3854686304576653E-3</v>
      </c>
      <c r="BY38" s="128">
        <v>8.3854686304576653E-3</v>
      </c>
      <c r="BZ38" s="128">
        <v>8.3854686304576653E-3</v>
      </c>
      <c r="CA38" s="128">
        <v>8.2675357027356452E-3</v>
      </c>
      <c r="CB38" s="128">
        <v>8.149602775013625E-3</v>
      </c>
      <c r="CC38" s="128">
        <v>8.0316698472916049E-3</v>
      </c>
      <c r="CD38" s="128">
        <v>7.9137369195695847E-3</v>
      </c>
      <c r="CE38" s="128">
        <v>7.7958039918475646E-3</v>
      </c>
      <c r="CF38" s="128">
        <v>7.6778710641255445E-3</v>
      </c>
      <c r="CG38" s="128">
        <v>7.5599381364035243E-3</v>
      </c>
      <c r="CH38" s="128">
        <v>7.442005208681505E-3</v>
      </c>
      <c r="CI38" s="128">
        <v>7.3240722809594858E-3</v>
      </c>
      <c r="CJ38" s="128">
        <v>7.2061393532374656E-3</v>
      </c>
      <c r="CK38" s="128">
        <v>6.5755254179137215E-3</v>
      </c>
      <c r="CL38" s="128">
        <v>5.9449114825899738E-3</v>
      </c>
      <c r="CM38" s="128">
        <v>5.3142975472662262E-3</v>
      </c>
      <c r="CN38" s="128">
        <v>4.6836836119424786E-3</v>
      </c>
      <c r="CO38" s="128">
        <v>4.0530696766187327E-3</v>
      </c>
      <c r="CP38" s="128">
        <v>3.4224557412949851E-3</v>
      </c>
      <c r="CQ38" s="128">
        <v>2.7918418059712387E-3</v>
      </c>
      <c r="CR38" s="128">
        <v>2.1612278706474915E-3</v>
      </c>
      <c r="CS38" s="128">
        <v>1.5306139353237448E-3</v>
      </c>
      <c r="CT38" s="128">
        <v>9.0000000000000019E-4</v>
      </c>
      <c r="CU38" s="128">
        <v>9.0000000000000019E-4</v>
      </c>
      <c r="CV38" s="128">
        <v>9.0000000000000019E-4</v>
      </c>
      <c r="CW38" s="128">
        <v>9.0000000000000019E-4</v>
      </c>
      <c r="CX38" s="128">
        <v>9.0000000000000019E-4</v>
      </c>
      <c r="CY38" s="128">
        <v>9.0000000000000019E-4</v>
      </c>
      <c r="CZ38" s="128">
        <v>9.0000000000000019E-4</v>
      </c>
      <c r="DA38" s="128">
        <v>9.0000000000000019E-4</v>
      </c>
      <c r="DB38" s="128">
        <v>9.0000000000000019E-4</v>
      </c>
      <c r="DC38" s="128">
        <v>9.0000000000000019E-4</v>
      </c>
      <c r="DD38" s="128">
        <v>9.0000000000000019E-4</v>
      </c>
      <c r="DE38" s="128">
        <v>9.0000000000000019E-4</v>
      </c>
      <c r="DF38" s="128">
        <v>9.0000000000000019E-4</v>
      </c>
      <c r="DG38" s="128">
        <v>9.0000000000000019E-4</v>
      </c>
      <c r="DH38" s="128">
        <v>9.0000000000000019E-4</v>
      </c>
      <c r="DI38" s="128">
        <v>9.0000000000000019E-4</v>
      </c>
      <c r="DJ38" s="128">
        <v>9.0000000000000019E-4</v>
      </c>
      <c r="DK38" s="128">
        <v>9.0000000000000019E-4</v>
      </c>
      <c r="DL38" s="128">
        <v>9.0000000000000019E-4</v>
      </c>
      <c r="DM38" s="128">
        <v>9.0000000000000019E-4</v>
      </c>
      <c r="DN38" s="128">
        <v>9.0000000000000019E-4</v>
      </c>
      <c r="DO38" s="128">
        <v>9.0000000000000019E-4</v>
      </c>
      <c r="DP38" s="128">
        <v>9.0000000000000019E-4</v>
      </c>
      <c r="DQ38" s="128">
        <v>9.0000000000000019E-4</v>
      </c>
      <c r="DR38" s="129">
        <v>9.0000000000000019E-4</v>
      </c>
    </row>
    <row r="39" spans="2:122" x14ac:dyDescent="0.4">
      <c r="B39" s="45" t="s">
        <v>48</v>
      </c>
      <c r="C39" s="128">
        <v>1.212007847911762E-2</v>
      </c>
      <c r="D39" s="128">
        <v>1.212007847911762E-2</v>
      </c>
      <c r="E39" s="128">
        <v>1.212007847911762E-2</v>
      </c>
      <c r="F39" s="128">
        <v>1.212007847911762E-2</v>
      </c>
      <c r="G39" s="128">
        <v>1.212007847911762E-2</v>
      </c>
      <c r="H39" s="128">
        <v>1.212007847911762E-2</v>
      </c>
      <c r="I39" s="128">
        <v>1.212007847911762E-2</v>
      </c>
      <c r="J39" s="128">
        <v>1.212007847911762E-2</v>
      </c>
      <c r="K39" s="128">
        <v>1.212007847911762E-2</v>
      </c>
      <c r="L39" s="128">
        <v>1.212007847911762E-2</v>
      </c>
      <c r="M39" s="128">
        <v>1.212007847911762E-2</v>
      </c>
      <c r="N39" s="128">
        <v>1.212007847911762E-2</v>
      </c>
      <c r="O39" s="128">
        <v>1.212007847911762E-2</v>
      </c>
      <c r="P39" s="128">
        <v>1.212007847911762E-2</v>
      </c>
      <c r="Q39" s="128">
        <v>1.212007847911762E-2</v>
      </c>
      <c r="R39" s="128">
        <v>1.212007847911762E-2</v>
      </c>
      <c r="S39" s="128">
        <v>1.212007847911762E-2</v>
      </c>
      <c r="T39" s="128">
        <v>1.212007847911762E-2</v>
      </c>
      <c r="U39" s="128">
        <v>1.2120078479117617E-2</v>
      </c>
      <c r="V39" s="128">
        <v>1.2120078479117618E-2</v>
      </c>
      <c r="W39" s="128">
        <v>1.2120078479117618E-2</v>
      </c>
      <c r="X39" s="128">
        <v>1.1738832313493234E-2</v>
      </c>
      <c r="Y39" s="128">
        <v>1.135758614786885E-2</v>
      </c>
      <c r="Z39" s="128">
        <v>1.0976339982244466E-2</v>
      </c>
      <c r="AA39" s="128">
        <v>1.059509381662008E-2</v>
      </c>
      <c r="AB39" s="128">
        <v>1.0213847650995698E-2</v>
      </c>
      <c r="AC39" s="128">
        <v>9.8326014853713159E-3</v>
      </c>
      <c r="AD39" s="128">
        <v>9.4513553197469301E-3</v>
      </c>
      <c r="AE39" s="128">
        <v>9.0701091541225461E-3</v>
      </c>
      <c r="AF39" s="128">
        <v>8.6888629884981621E-3</v>
      </c>
      <c r="AG39" s="128">
        <v>8.3076168228737712E-3</v>
      </c>
      <c r="AH39" s="128">
        <v>8.3076168228737712E-3</v>
      </c>
      <c r="AI39" s="128">
        <v>8.3076168228737712E-3</v>
      </c>
      <c r="AJ39" s="128">
        <v>8.3076168228737712E-3</v>
      </c>
      <c r="AK39" s="128">
        <v>8.3076168228737712E-3</v>
      </c>
      <c r="AL39" s="128">
        <v>8.3076168228737712E-3</v>
      </c>
      <c r="AM39" s="128">
        <v>8.3076168228737712E-3</v>
      </c>
      <c r="AN39" s="128">
        <v>8.3076168228737712E-3</v>
      </c>
      <c r="AO39" s="128">
        <v>8.3076168228737712E-3</v>
      </c>
      <c r="AP39" s="128">
        <v>8.3076168228737712E-3</v>
      </c>
      <c r="AQ39" s="128">
        <v>8.3076168228737712E-3</v>
      </c>
      <c r="AR39" s="128">
        <v>8.6686697067637954E-3</v>
      </c>
      <c r="AS39" s="128">
        <v>9.0297225906538197E-3</v>
      </c>
      <c r="AT39" s="128">
        <v>9.390775474543844E-3</v>
      </c>
      <c r="AU39" s="128">
        <v>9.7518283584338682E-3</v>
      </c>
      <c r="AV39" s="128">
        <v>1.0112881242323891E-2</v>
      </c>
      <c r="AW39" s="128">
        <v>1.0112881242323891E-2</v>
      </c>
      <c r="AX39" s="128">
        <v>1.0112881242323891E-2</v>
      </c>
      <c r="AY39" s="128">
        <v>1.0112881242323891E-2</v>
      </c>
      <c r="AZ39" s="128">
        <v>1.0112881242323891E-2</v>
      </c>
      <c r="BA39" s="128">
        <v>1.0112881242323891E-2</v>
      </c>
      <c r="BB39" s="128">
        <v>1.0112881242323891E-2</v>
      </c>
      <c r="BC39" s="128">
        <v>1.0112881242323891E-2</v>
      </c>
      <c r="BD39" s="128">
        <v>1.0112881242323891E-2</v>
      </c>
      <c r="BE39" s="128">
        <v>1.0112881242323891E-2</v>
      </c>
      <c r="BF39" s="128">
        <v>1.0112881242323891E-2</v>
      </c>
      <c r="BG39" s="128">
        <v>1.0112881242323891E-2</v>
      </c>
      <c r="BH39" s="128">
        <v>1.0112881242323891E-2</v>
      </c>
      <c r="BI39" s="128">
        <v>1.0112881242323891E-2</v>
      </c>
      <c r="BJ39" s="128">
        <v>1.0112881242323891E-2</v>
      </c>
      <c r="BK39" s="128">
        <v>1.0112881242323891E-2</v>
      </c>
      <c r="BL39" s="128">
        <v>9.691669294578549E-3</v>
      </c>
      <c r="BM39" s="128">
        <v>9.2704573468332073E-3</v>
      </c>
      <c r="BN39" s="128">
        <v>8.8492453990878656E-3</v>
      </c>
      <c r="BO39" s="128">
        <v>8.4280334513425238E-3</v>
      </c>
      <c r="BP39" s="128">
        <v>8.0068215035971821E-3</v>
      </c>
      <c r="BQ39" s="128">
        <v>8.0068215035971821E-3</v>
      </c>
      <c r="BR39" s="128">
        <v>8.0068215035971821E-3</v>
      </c>
      <c r="BS39" s="128">
        <v>8.0068215035971821E-3</v>
      </c>
      <c r="BT39" s="128">
        <v>8.0068215035971821E-3</v>
      </c>
      <c r="BU39" s="128">
        <v>8.0068215035971821E-3</v>
      </c>
      <c r="BV39" s="128">
        <v>8.0068215035971821E-3</v>
      </c>
      <c r="BW39" s="128">
        <v>8.0068215035971821E-3</v>
      </c>
      <c r="BX39" s="128">
        <v>8.0068215035971821E-3</v>
      </c>
      <c r="BY39" s="128">
        <v>8.0068215035971821E-3</v>
      </c>
      <c r="BZ39" s="128">
        <v>8.0068215035971821E-3</v>
      </c>
      <c r="CA39" s="128">
        <v>8.0068215035971821E-3</v>
      </c>
      <c r="CB39" s="128">
        <v>8.0068215035971821E-3</v>
      </c>
      <c r="CC39" s="128">
        <v>8.0068215035971821E-3</v>
      </c>
      <c r="CD39" s="128">
        <v>8.0068215035971821E-3</v>
      </c>
      <c r="CE39" s="128">
        <v>8.0068215035971821E-3</v>
      </c>
      <c r="CF39" s="128">
        <v>8.0068215035971821E-3</v>
      </c>
      <c r="CG39" s="128">
        <v>8.0068215035971821E-3</v>
      </c>
      <c r="CH39" s="128">
        <v>8.0068215035971838E-3</v>
      </c>
      <c r="CI39" s="128">
        <v>8.0068215035971838E-3</v>
      </c>
      <c r="CJ39" s="128">
        <v>8.0068215035971838E-3</v>
      </c>
      <c r="CK39" s="128">
        <v>7.3061393532374685E-3</v>
      </c>
      <c r="CL39" s="128">
        <v>6.6054572028777488E-3</v>
      </c>
      <c r="CM39" s="128">
        <v>5.9047750525180291E-3</v>
      </c>
      <c r="CN39" s="128">
        <v>5.2040929021583094E-3</v>
      </c>
      <c r="CO39" s="128">
        <v>4.5034107517985915E-3</v>
      </c>
      <c r="CP39" s="128">
        <v>3.8027286014388722E-3</v>
      </c>
      <c r="CQ39" s="128">
        <v>3.1020464510791543E-3</v>
      </c>
      <c r="CR39" s="128">
        <v>2.401364300719435E-3</v>
      </c>
      <c r="CS39" s="128">
        <v>1.7006821503597164E-3</v>
      </c>
      <c r="CT39" s="128">
        <v>1.0000000000000002E-3</v>
      </c>
      <c r="CU39" s="128">
        <v>1.0000000000000002E-3</v>
      </c>
      <c r="CV39" s="128">
        <v>1.0000000000000002E-3</v>
      </c>
      <c r="CW39" s="128">
        <v>1.0000000000000002E-3</v>
      </c>
      <c r="CX39" s="128">
        <v>1.0000000000000002E-3</v>
      </c>
      <c r="CY39" s="128">
        <v>1.0000000000000002E-3</v>
      </c>
      <c r="CZ39" s="128">
        <v>1.0000000000000002E-3</v>
      </c>
      <c r="DA39" s="128">
        <v>1.0000000000000002E-3</v>
      </c>
      <c r="DB39" s="128">
        <v>1.0000000000000002E-3</v>
      </c>
      <c r="DC39" s="128">
        <v>1.0000000000000002E-3</v>
      </c>
      <c r="DD39" s="128">
        <v>1.0000000000000002E-3</v>
      </c>
      <c r="DE39" s="128">
        <v>1.0000000000000002E-3</v>
      </c>
      <c r="DF39" s="128">
        <v>1.0000000000000002E-3</v>
      </c>
      <c r="DG39" s="128">
        <v>1.0000000000000002E-3</v>
      </c>
      <c r="DH39" s="128">
        <v>1.0000000000000002E-3</v>
      </c>
      <c r="DI39" s="128">
        <v>1.0000000000000002E-3</v>
      </c>
      <c r="DJ39" s="128">
        <v>1.0000000000000002E-3</v>
      </c>
      <c r="DK39" s="128">
        <v>1.0000000000000002E-3</v>
      </c>
      <c r="DL39" s="128">
        <v>1.0000000000000002E-3</v>
      </c>
      <c r="DM39" s="128">
        <v>1.0000000000000002E-3</v>
      </c>
      <c r="DN39" s="128">
        <v>1.0000000000000002E-3</v>
      </c>
      <c r="DO39" s="128">
        <v>1.0000000000000002E-3</v>
      </c>
      <c r="DP39" s="128">
        <v>1.0000000000000002E-3</v>
      </c>
      <c r="DQ39" s="128">
        <v>1.0000000000000002E-3</v>
      </c>
      <c r="DR39" s="129">
        <v>1.0000000000000002E-3</v>
      </c>
    </row>
    <row r="40" spans="2:122" x14ac:dyDescent="0.4">
      <c r="B40" s="45">
        <v>2036</v>
      </c>
      <c r="C40" s="128">
        <v>1.212007847911762E-2</v>
      </c>
      <c r="D40" s="128">
        <v>1.212007847911762E-2</v>
      </c>
      <c r="E40" s="128">
        <v>1.212007847911762E-2</v>
      </c>
      <c r="F40" s="128">
        <v>1.212007847911762E-2</v>
      </c>
      <c r="G40" s="128">
        <v>1.212007847911762E-2</v>
      </c>
      <c r="H40" s="128">
        <v>1.212007847911762E-2</v>
      </c>
      <c r="I40" s="128">
        <v>1.212007847911762E-2</v>
      </c>
      <c r="J40" s="128">
        <v>1.212007847911762E-2</v>
      </c>
      <c r="K40" s="128">
        <v>1.212007847911762E-2</v>
      </c>
      <c r="L40" s="128">
        <v>1.212007847911762E-2</v>
      </c>
      <c r="M40" s="128">
        <v>1.212007847911762E-2</v>
      </c>
      <c r="N40" s="128">
        <v>1.212007847911762E-2</v>
      </c>
      <c r="O40" s="128">
        <v>1.212007847911762E-2</v>
      </c>
      <c r="P40" s="128">
        <v>1.212007847911762E-2</v>
      </c>
      <c r="Q40" s="128">
        <v>1.212007847911762E-2</v>
      </c>
      <c r="R40" s="128">
        <v>1.212007847911762E-2</v>
      </c>
      <c r="S40" s="128">
        <v>1.212007847911762E-2</v>
      </c>
      <c r="T40" s="128">
        <v>1.212007847911762E-2</v>
      </c>
      <c r="U40" s="128">
        <v>1.2120078479117617E-2</v>
      </c>
      <c r="V40" s="128">
        <v>1.2120078479117618E-2</v>
      </c>
      <c r="W40" s="128">
        <v>1.2120078479117618E-2</v>
      </c>
      <c r="X40" s="128">
        <v>1.1738832313493234E-2</v>
      </c>
      <c r="Y40" s="128">
        <v>1.135758614786885E-2</v>
      </c>
      <c r="Z40" s="128">
        <v>1.0976339982244466E-2</v>
      </c>
      <c r="AA40" s="128">
        <v>1.059509381662008E-2</v>
      </c>
      <c r="AB40" s="128">
        <v>1.0213847650995698E-2</v>
      </c>
      <c r="AC40" s="128">
        <v>9.8326014853713159E-3</v>
      </c>
      <c r="AD40" s="128">
        <v>9.4513553197469301E-3</v>
      </c>
      <c r="AE40" s="128">
        <v>9.0701091541225461E-3</v>
      </c>
      <c r="AF40" s="128">
        <v>8.6888629884981621E-3</v>
      </c>
      <c r="AG40" s="128">
        <v>8.3076168228737712E-3</v>
      </c>
      <c r="AH40" s="128">
        <v>8.3076168228737712E-3</v>
      </c>
      <c r="AI40" s="128">
        <v>8.3076168228737712E-3</v>
      </c>
      <c r="AJ40" s="128">
        <v>8.3076168228737712E-3</v>
      </c>
      <c r="AK40" s="128">
        <v>8.3076168228737712E-3</v>
      </c>
      <c r="AL40" s="128">
        <v>8.3076168228737712E-3</v>
      </c>
      <c r="AM40" s="128">
        <v>8.3076168228737712E-3</v>
      </c>
      <c r="AN40" s="128">
        <v>8.3076168228737712E-3</v>
      </c>
      <c r="AO40" s="128">
        <v>8.3076168228737712E-3</v>
      </c>
      <c r="AP40" s="128">
        <v>8.3076168228737712E-3</v>
      </c>
      <c r="AQ40" s="128">
        <v>8.3076168228737712E-3</v>
      </c>
      <c r="AR40" s="128">
        <v>8.6686697067637954E-3</v>
      </c>
      <c r="AS40" s="128">
        <v>9.0297225906538197E-3</v>
      </c>
      <c r="AT40" s="128">
        <v>9.390775474543844E-3</v>
      </c>
      <c r="AU40" s="128">
        <v>9.7518283584338682E-3</v>
      </c>
      <c r="AV40" s="128">
        <v>1.0112881242323891E-2</v>
      </c>
      <c r="AW40" s="128">
        <v>1.0112881242323891E-2</v>
      </c>
      <c r="AX40" s="128">
        <v>1.0112881242323891E-2</v>
      </c>
      <c r="AY40" s="128">
        <v>1.0112881242323891E-2</v>
      </c>
      <c r="AZ40" s="128">
        <v>1.0112881242323891E-2</v>
      </c>
      <c r="BA40" s="128">
        <v>1.0112881242323891E-2</v>
      </c>
      <c r="BB40" s="128">
        <v>1.0112881242323891E-2</v>
      </c>
      <c r="BC40" s="128">
        <v>1.0112881242323891E-2</v>
      </c>
      <c r="BD40" s="128">
        <v>1.0112881242323891E-2</v>
      </c>
      <c r="BE40" s="128">
        <v>1.0112881242323891E-2</v>
      </c>
      <c r="BF40" s="128">
        <v>1.0112881242323891E-2</v>
      </c>
      <c r="BG40" s="128">
        <v>1.0112881242323891E-2</v>
      </c>
      <c r="BH40" s="128">
        <v>1.0112881242323891E-2</v>
      </c>
      <c r="BI40" s="128">
        <v>1.0112881242323891E-2</v>
      </c>
      <c r="BJ40" s="128">
        <v>1.0112881242323891E-2</v>
      </c>
      <c r="BK40" s="128">
        <v>1.0112881242323891E-2</v>
      </c>
      <c r="BL40" s="128">
        <v>9.691669294578549E-3</v>
      </c>
      <c r="BM40" s="128">
        <v>9.2704573468332073E-3</v>
      </c>
      <c r="BN40" s="128">
        <v>8.8492453990878656E-3</v>
      </c>
      <c r="BO40" s="128">
        <v>8.4280334513425238E-3</v>
      </c>
      <c r="BP40" s="128">
        <v>8.0068215035971821E-3</v>
      </c>
      <c r="BQ40" s="128">
        <v>8.0068215035971821E-3</v>
      </c>
      <c r="BR40" s="128">
        <v>8.0068215035971821E-3</v>
      </c>
      <c r="BS40" s="128">
        <v>8.0068215035971821E-3</v>
      </c>
      <c r="BT40" s="128">
        <v>8.0068215035971821E-3</v>
      </c>
      <c r="BU40" s="128">
        <v>8.0068215035971821E-3</v>
      </c>
      <c r="BV40" s="128">
        <v>8.0068215035971821E-3</v>
      </c>
      <c r="BW40" s="128">
        <v>8.0068215035971821E-3</v>
      </c>
      <c r="BX40" s="128">
        <v>8.0068215035971821E-3</v>
      </c>
      <c r="BY40" s="128">
        <v>8.0068215035971821E-3</v>
      </c>
      <c r="BZ40" s="128">
        <v>8.0068215035971821E-3</v>
      </c>
      <c r="CA40" s="128">
        <v>8.0068215035971821E-3</v>
      </c>
      <c r="CB40" s="128">
        <v>8.0068215035971821E-3</v>
      </c>
      <c r="CC40" s="128">
        <v>8.0068215035971821E-3</v>
      </c>
      <c r="CD40" s="128">
        <v>8.0068215035971821E-3</v>
      </c>
      <c r="CE40" s="128">
        <v>8.0068215035971821E-3</v>
      </c>
      <c r="CF40" s="128">
        <v>8.0068215035971821E-3</v>
      </c>
      <c r="CG40" s="128">
        <v>8.0068215035971821E-3</v>
      </c>
      <c r="CH40" s="128">
        <v>8.0068215035971838E-3</v>
      </c>
      <c r="CI40" s="128">
        <v>8.0068215035971838E-3</v>
      </c>
      <c r="CJ40" s="128">
        <v>8.0068215035971838E-3</v>
      </c>
      <c r="CK40" s="128">
        <v>7.3061393532374685E-3</v>
      </c>
      <c r="CL40" s="128">
        <v>6.6054572028777488E-3</v>
      </c>
      <c r="CM40" s="128">
        <v>5.9047750525180291E-3</v>
      </c>
      <c r="CN40" s="128">
        <v>5.2040929021583094E-3</v>
      </c>
      <c r="CO40" s="128">
        <v>4.5034107517985915E-3</v>
      </c>
      <c r="CP40" s="128">
        <v>3.8027286014388722E-3</v>
      </c>
      <c r="CQ40" s="128">
        <v>3.1020464510791543E-3</v>
      </c>
      <c r="CR40" s="128">
        <v>2.401364300719435E-3</v>
      </c>
      <c r="CS40" s="128">
        <v>1.7006821503597164E-3</v>
      </c>
      <c r="CT40" s="128">
        <v>1.0000000000000002E-3</v>
      </c>
      <c r="CU40" s="128">
        <v>1.0000000000000002E-3</v>
      </c>
      <c r="CV40" s="128">
        <v>1.0000000000000002E-3</v>
      </c>
      <c r="CW40" s="128">
        <v>1.0000000000000002E-3</v>
      </c>
      <c r="CX40" s="128">
        <v>1.0000000000000002E-3</v>
      </c>
      <c r="CY40" s="128">
        <v>1.0000000000000002E-3</v>
      </c>
      <c r="CZ40" s="128">
        <v>1.0000000000000002E-3</v>
      </c>
      <c r="DA40" s="128">
        <v>1.0000000000000002E-3</v>
      </c>
      <c r="DB40" s="128">
        <v>1.0000000000000002E-3</v>
      </c>
      <c r="DC40" s="128">
        <v>1.0000000000000002E-3</v>
      </c>
      <c r="DD40" s="128">
        <v>1.0000000000000002E-3</v>
      </c>
      <c r="DE40" s="128">
        <v>1.0000000000000002E-3</v>
      </c>
      <c r="DF40" s="128">
        <v>1.0000000000000002E-3</v>
      </c>
      <c r="DG40" s="128">
        <v>1.0000000000000002E-3</v>
      </c>
      <c r="DH40" s="128">
        <v>1.0000000000000002E-3</v>
      </c>
      <c r="DI40" s="128">
        <v>1.0000000000000002E-3</v>
      </c>
      <c r="DJ40" s="128">
        <v>1.0000000000000002E-3</v>
      </c>
      <c r="DK40" s="128">
        <v>1.0000000000000002E-3</v>
      </c>
      <c r="DL40" s="128">
        <v>1.0000000000000002E-3</v>
      </c>
      <c r="DM40" s="128">
        <v>1.0000000000000002E-3</v>
      </c>
      <c r="DN40" s="128">
        <v>1.0000000000000002E-3</v>
      </c>
      <c r="DO40" s="128">
        <v>1.0000000000000002E-3</v>
      </c>
      <c r="DP40" s="128">
        <v>1.0000000000000002E-3</v>
      </c>
      <c r="DQ40" s="128">
        <v>1.0000000000000002E-3</v>
      </c>
      <c r="DR40" s="129">
        <v>1.0000000000000002E-3</v>
      </c>
    </row>
    <row r="41" spans="2:122" x14ac:dyDescent="0.4">
      <c r="B41" s="45">
        <v>2037</v>
      </c>
      <c r="C41" s="128">
        <v>1.212007847911762E-2</v>
      </c>
      <c r="D41" s="128">
        <v>1.212007847911762E-2</v>
      </c>
      <c r="E41" s="128">
        <v>1.212007847911762E-2</v>
      </c>
      <c r="F41" s="128">
        <v>1.212007847911762E-2</v>
      </c>
      <c r="G41" s="128">
        <v>1.212007847911762E-2</v>
      </c>
      <c r="H41" s="128">
        <v>1.212007847911762E-2</v>
      </c>
      <c r="I41" s="128">
        <v>1.212007847911762E-2</v>
      </c>
      <c r="J41" s="128">
        <v>1.212007847911762E-2</v>
      </c>
      <c r="K41" s="128">
        <v>1.212007847911762E-2</v>
      </c>
      <c r="L41" s="128">
        <v>1.212007847911762E-2</v>
      </c>
      <c r="M41" s="128">
        <v>1.212007847911762E-2</v>
      </c>
      <c r="N41" s="128">
        <v>1.212007847911762E-2</v>
      </c>
      <c r="O41" s="128">
        <v>1.212007847911762E-2</v>
      </c>
      <c r="P41" s="128">
        <v>1.212007847911762E-2</v>
      </c>
      <c r="Q41" s="128">
        <v>1.212007847911762E-2</v>
      </c>
      <c r="R41" s="128">
        <v>1.212007847911762E-2</v>
      </c>
      <c r="S41" s="128">
        <v>1.212007847911762E-2</v>
      </c>
      <c r="T41" s="128">
        <v>1.212007847911762E-2</v>
      </c>
      <c r="U41" s="128">
        <v>1.2120078479117617E-2</v>
      </c>
      <c r="V41" s="128">
        <v>1.2120078479117618E-2</v>
      </c>
      <c r="W41" s="128">
        <v>1.2120078479117618E-2</v>
      </c>
      <c r="X41" s="128">
        <v>1.1738832313493234E-2</v>
      </c>
      <c r="Y41" s="128">
        <v>1.135758614786885E-2</v>
      </c>
      <c r="Z41" s="128">
        <v>1.0976339982244466E-2</v>
      </c>
      <c r="AA41" s="128">
        <v>1.059509381662008E-2</v>
      </c>
      <c r="AB41" s="128">
        <v>1.0213847650995698E-2</v>
      </c>
      <c r="AC41" s="128">
        <v>9.8326014853713159E-3</v>
      </c>
      <c r="AD41" s="128">
        <v>9.4513553197469301E-3</v>
      </c>
      <c r="AE41" s="128">
        <v>9.0701091541225461E-3</v>
      </c>
      <c r="AF41" s="128">
        <v>8.6888629884981621E-3</v>
      </c>
      <c r="AG41" s="128">
        <v>8.3076168228737712E-3</v>
      </c>
      <c r="AH41" s="128">
        <v>8.3076168228737712E-3</v>
      </c>
      <c r="AI41" s="128">
        <v>8.3076168228737712E-3</v>
      </c>
      <c r="AJ41" s="128">
        <v>8.3076168228737712E-3</v>
      </c>
      <c r="AK41" s="128">
        <v>8.3076168228737712E-3</v>
      </c>
      <c r="AL41" s="128">
        <v>8.3076168228737712E-3</v>
      </c>
      <c r="AM41" s="128">
        <v>8.3076168228737712E-3</v>
      </c>
      <c r="AN41" s="128">
        <v>8.3076168228737712E-3</v>
      </c>
      <c r="AO41" s="128">
        <v>8.3076168228737712E-3</v>
      </c>
      <c r="AP41" s="128">
        <v>8.3076168228737712E-3</v>
      </c>
      <c r="AQ41" s="128">
        <v>8.3076168228737712E-3</v>
      </c>
      <c r="AR41" s="128">
        <v>8.6686697067637954E-3</v>
      </c>
      <c r="AS41" s="128">
        <v>9.0297225906538197E-3</v>
      </c>
      <c r="AT41" s="128">
        <v>9.390775474543844E-3</v>
      </c>
      <c r="AU41" s="128">
        <v>9.7518283584338682E-3</v>
      </c>
      <c r="AV41" s="128">
        <v>1.0112881242323891E-2</v>
      </c>
      <c r="AW41" s="128">
        <v>1.0112881242323891E-2</v>
      </c>
      <c r="AX41" s="128">
        <v>1.0112881242323891E-2</v>
      </c>
      <c r="AY41" s="128">
        <v>1.0112881242323891E-2</v>
      </c>
      <c r="AZ41" s="128">
        <v>1.0112881242323891E-2</v>
      </c>
      <c r="BA41" s="128">
        <v>1.0112881242323891E-2</v>
      </c>
      <c r="BB41" s="128">
        <v>1.0112881242323891E-2</v>
      </c>
      <c r="BC41" s="128">
        <v>1.0112881242323891E-2</v>
      </c>
      <c r="BD41" s="128">
        <v>1.0112881242323891E-2</v>
      </c>
      <c r="BE41" s="128">
        <v>1.0112881242323891E-2</v>
      </c>
      <c r="BF41" s="128">
        <v>1.0112881242323891E-2</v>
      </c>
      <c r="BG41" s="128">
        <v>1.0112881242323891E-2</v>
      </c>
      <c r="BH41" s="128">
        <v>1.0112881242323891E-2</v>
      </c>
      <c r="BI41" s="128">
        <v>1.0112881242323891E-2</v>
      </c>
      <c r="BJ41" s="128">
        <v>1.0112881242323891E-2</v>
      </c>
      <c r="BK41" s="128">
        <v>1.0112881242323891E-2</v>
      </c>
      <c r="BL41" s="128">
        <v>9.691669294578549E-3</v>
      </c>
      <c r="BM41" s="128">
        <v>9.2704573468332073E-3</v>
      </c>
      <c r="BN41" s="128">
        <v>8.8492453990878656E-3</v>
      </c>
      <c r="BO41" s="128">
        <v>8.4280334513425238E-3</v>
      </c>
      <c r="BP41" s="128">
        <v>8.0068215035971821E-3</v>
      </c>
      <c r="BQ41" s="128">
        <v>8.0068215035971821E-3</v>
      </c>
      <c r="BR41" s="128">
        <v>8.0068215035971821E-3</v>
      </c>
      <c r="BS41" s="128">
        <v>8.0068215035971821E-3</v>
      </c>
      <c r="BT41" s="128">
        <v>8.0068215035971821E-3</v>
      </c>
      <c r="BU41" s="128">
        <v>8.0068215035971821E-3</v>
      </c>
      <c r="BV41" s="128">
        <v>8.0068215035971821E-3</v>
      </c>
      <c r="BW41" s="128">
        <v>8.0068215035971821E-3</v>
      </c>
      <c r="BX41" s="128">
        <v>8.0068215035971821E-3</v>
      </c>
      <c r="BY41" s="128">
        <v>8.0068215035971821E-3</v>
      </c>
      <c r="BZ41" s="128">
        <v>8.0068215035971821E-3</v>
      </c>
      <c r="CA41" s="128">
        <v>8.0068215035971821E-3</v>
      </c>
      <c r="CB41" s="128">
        <v>8.0068215035971821E-3</v>
      </c>
      <c r="CC41" s="128">
        <v>8.0068215035971821E-3</v>
      </c>
      <c r="CD41" s="128">
        <v>8.0068215035971821E-3</v>
      </c>
      <c r="CE41" s="128">
        <v>8.0068215035971821E-3</v>
      </c>
      <c r="CF41" s="128">
        <v>8.0068215035971821E-3</v>
      </c>
      <c r="CG41" s="128">
        <v>8.0068215035971821E-3</v>
      </c>
      <c r="CH41" s="128">
        <v>8.0068215035971838E-3</v>
      </c>
      <c r="CI41" s="128">
        <v>8.0068215035971838E-3</v>
      </c>
      <c r="CJ41" s="128">
        <v>8.0068215035971838E-3</v>
      </c>
      <c r="CK41" s="128">
        <v>7.3061393532374685E-3</v>
      </c>
      <c r="CL41" s="128">
        <v>6.6054572028777488E-3</v>
      </c>
      <c r="CM41" s="128">
        <v>5.9047750525180291E-3</v>
      </c>
      <c r="CN41" s="128">
        <v>5.2040929021583094E-3</v>
      </c>
      <c r="CO41" s="128">
        <v>4.5034107517985915E-3</v>
      </c>
      <c r="CP41" s="128">
        <v>3.8027286014388722E-3</v>
      </c>
      <c r="CQ41" s="128">
        <v>3.1020464510791543E-3</v>
      </c>
      <c r="CR41" s="128">
        <v>2.401364300719435E-3</v>
      </c>
      <c r="CS41" s="128">
        <v>1.7006821503597164E-3</v>
      </c>
      <c r="CT41" s="128">
        <v>1.0000000000000002E-3</v>
      </c>
      <c r="CU41" s="128">
        <v>1.0000000000000002E-3</v>
      </c>
      <c r="CV41" s="128">
        <v>1.0000000000000002E-3</v>
      </c>
      <c r="CW41" s="128">
        <v>1.0000000000000002E-3</v>
      </c>
      <c r="CX41" s="128">
        <v>1.0000000000000002E-3</v>
      </c>
      <c r="CY41" s="128">
        <v>1.0000000000000002E-3</v>
      </c>
      <c r="CZ41" s="128">
        <v>1.0000000000000002E-3</v>
      </c>
      <c r="DA41" s="128">
        <v>1.0000000000000002E-3</v>
      </c>
      <c r="DB41" s="128">
        <v>1.0000000000000002E-3</v>
      </c>
      <c r="DC41" s="128">
        <v>1.0000000000000002E-3</v>
      </c>
      <c r="DD41" s="128">
        <v>1.0000000000000002E-3</v>
      </c>
      <c r="DE41" s="128">
        <v>1.0000000000000002E-3</v>
      </c>
      <c r="DF41" s="128">
        <v>1.0000000000000002E-3</v>
      </c>
      <c r="DG41" s="128">
        <v>1.0000000000000002E-3</v>
      </c>
      <c r="DH41" s="128">
        <v>1.0000000000000002E-3</v>
      </c>
      <c r="DI41" s="128">
        <v>1.0000000000000002E-3</v>
      </c>
      <c r="DJ41" s="128">
        <v>1.0000000000000002E-3</v>
      </c>
      <c r="DK41" s="128">
        <v>1.0000000000000002E-3</v>
      </c>
      <c r="DL41" s="128">
        <v>1.0000000000000002E-3</v>
      </c>
      <c r="DM41" s="128">
        <v>1.0000000000000002E-3</v>
      </c>
      <c r="DN41" s="128">
        <v>1.0000000000000002E-3</v>
      </c>
      <c r="DO41" s="128">
        <v>1.0000000000000002E-3</v>
      </c>
      <c r="DP41" s="128">
        <v>1.0000000000000002E-3</v>
      </c>
      <c r="DQ41" s="128">
        <v>1.0000000000000002E-3</v>
      </c>
      <c r="DR41" s="129">
        <v>1.0000000000000002E-3</v>
      </c>
    </row>
    <row r="42" spans="2:122" x14ac:dyDescent="0.4">
      <c r="B42" s="45">
        <v>2038</v>
      </c>
      <c r="C42" s="128">
        <v>1.212007847911762E-2</v>
      </c>
      <c r="D42" s="128">
        <v>1.212007847911762E-2</v>
      </c>
      <c r="E42" s="128">
        <v>1.212007847911762E-2</v>
      </c>
      <c r="F42" s="128">
        <v>1.212007847911762E-2</v>
      </c>
      <c r="G42" s="128">
        <v>1.212007847911762E-2</v>
      </c>
      <c r="H42" s="128">
        <v>1.212007847911762E-2</v>
      </c>
      <c r="I42" s="128">
        <v>1.212007847911762E-2</v>
      </c>
      <c r="J42" s="128">
        <v>1.212007847911762E-2</v>
      </c>
      <c r="K42" s="128">
        <v>1.212007847911762E-2</v>
      </c>
      <c r="L42" s="128">
        <v>1.212007847911762E-2</v>
      </c>
      <c r="M42" s="128">
        <v>1.212007847911762E-2</v>
      </c>
      <c r="N42" s="128">
        <v>1.212007847911762E-2</v>
      </c>
      <c r="O42" s="128">
        <v>1.212007847911762E-2</v>
      </c>
      <c r="P42" s="128">
        <v>1.212007847911762E-2</v>
      </c>
      <c r="Q42" s="128">
        <v>1.212007847911762E-2</v>
      </c>
      <c r="R42" s="128">
        <v>1.212007847911762E-2</v>
      </c>
      <c r="S42" s="128">
        <v>1.212007847911762E-2</v>
      </c>
      <c r="T42" s="128">
        <v>1.212007847911762E-2</v>
      </c>
      <c r="U42" s="128">
        <v>1.2120078479117617E-2</v>
      </c>
      <c r="V42" s="128">
        <v>1.2120078479117618E-2</v>
      </c>
      <c r="W42" s="128">
        <v>1.2120078479117618E-2</v>
      </c>
      <c r="X42" s="128">
        <v>1.1738832313493234E-2</v>
      </c>
      <c r="Y42" s="128">
        <v>1.135758614786885E-2</v>
      </c>
      <c r="Z42" s="128">
        <v>1.0976339982244466E-2</v>
      </c>
      <c r="AA42" s="128">
        <v>1.059509381662008E-2</v>
      </c>
      <c r="AB42" s="128">
        <v>1.0213847650995698E-2</v>
      </c>
      <c r="AC42" s="128">
        <v>9.8326014853713159E-3</v>
      </c>
      <c r="AD42" s="128">
        <v>9.4513553197469301E-3</v>
      </c>
      <c r="AE42" s="128">
        <v>9.0701091541225461E-3</v>
      </c>
      <c r="AF42" s="128">
        <v>8.6888629884981621E-3</v>
      </c>
      <c r="AG42" s="128">
        <v>8.3076168228737712E-3</v>
      </c>
      <c r="AH42" s="128">
        <v>8.3076168228737712E-3</v>
      </c>
      <c r="AI42" s="128">
        <v>8.3076168228737712E-3</v>
      </c>
      <c r="AJ42" s="128">
        <v>8.3076168228737712E-3</v>
      </c>
      <c r="AK42" s="128">
        <v>8.3076168228737712E-3</v>
      </c>
      <c r="AL42" s="128">
        <v>8.3076168228737712E-3</v>
      </c>
      <c r="AM42" s="128">
        <v>8.3076168228737712E-3</v>
      </c>
      <c r="AN42" s="128">
        <v>8.3076168228737712E-3</v>
      </c>
      <c r="AO42" s="128">
        <v>8.3076168228737712E-3</v>
      </c>
      <c r="AP42" s="128">
        <v>8.3076168228737712E-3</v>
      </c>
      <c r="AQ42" s="128">
        <v>8.3076168228737712E-3</v>
      </c>
      <c r="AR42" s="128">
        <v>8.6686697067637954E-3</v>
      </c>
      <c r="AS42" s="128">
        <v>9.0297225906538197E-3</v>
      </c>
      <c r="AT42" s="128">
        <v>9.390775474543844E-3</v>
      </c>
      <c r="AU42" s="128">
        <v>9.7518283584338682E-3</v>
      </c>
      <c r="AV42" s="128">
        <v>1.0112881242323891E-2</v>
      </c>
      <c r="AW42" s="128">
        <v>1.0112881242323891E-2</v>
      </c>
      <c r="AX42" s="128">
        <v>1.0112881242323891E-2</v>
      </c>
      <c r="AY42" s="128">
        <v>1.0112881242323891E-2</v>
      </c>
      <c r="AZ42" s="128">
        <v>1.0112881242323891E-2</v>
      </c>
      <c r="BA42" s="128">
        <v>1.0112881242323891E-2</v>
      </c>
      <c r="BB42" s="128">
        <v>1.0112881242323891E-2</v>
      </c>
      <c r="BC42" s="128">
        <v>1.0112881242323891E-2</v>
      </c>
      <c r="BD42" s="128">
        <v>1.0112881242323891E-2</v>
      </c>
      <c r="BE42" s="128">
        <v>1.0112881242323891E-2</v>
      </c>
      <c r="BF42" s="128">
        <v>1.0112881242323891E-2</v>
      </c>
      <c r="BG42" s="128">
        <v>1.0112881242323891E-2</v>
      </c>
      <c r="BH42" s="128">
        <v>1.0112881242323891E-2</v>
      </c>
      <c r="BI42" s="128">
        <v>1.0112881242323891E-2</v>
      </c>
      <c r="BJ42" s="128">
        <v>1.0112881242323891E-2</v>
      </c>
      <c r="BK42" s="128">
        <v>1.0112881242323891E-2</v>
      </c>
      <c r="BL42" s="128">
        <v>9.691669294578549E-3</v>
      </c>
      <c r="BM42" s="128">
        <v>9.2704573468332073E-3</v>
      </c>
      <c r="BN42" s="128">
        <v>8.8492453990878656E-3</v>
      </c>
      <c r="BO42" s="128">
        <v>8.4280334513425238E-3</v>
      </c>
      <c r="BP42" s="128">
        <v>8.0068215035971821E-3</v>
      </c>
      <c r="BQ42" s="128">
        <v>8.0068215035971821E-3</v>
      </c>
      <c r="BR42" s="128">
        <v>8.0068215035971821E-3</v>
      </c>
      <c r="BS42" s="128">
        <v>8.0068215035971821E-3</v>
      </c>
      <c r="BT42" s="128">
        <v>8.0068215035971821E-3</v>
      </c>
      <c r="BU42" s="128">
        <v>8.0068215035971821E-3</v>
      </c>
      <c r="BV42" s="128">
        <v>8.0068215035971821E-3</v>
      </c>
      <c r="BW42" s="128">
        <v>8.0068215035971821E-3</v>
      </c>
      <c r="BX42" s="128">
        <v>8.0068215035971821E-3</v>
      </c>
      <c r="BY42" s="128">
        <v>8.0068215035971821E-3</v>
      </c>
      <c r="BZ42" s="128">
        <v>8.0068215035971821E-3</v>
      </c>
      <c r="CA42" s="128">
        <v>8.0068215035971821E-3</v>
      </c>
      <c r="CB42" s="128">
        <v>8.0068215035971821E-3</v>
      </c>
      <c r="CC42" s="128">
        <v>8.0068215035971821E-3</v>
      </c>
      <c r="CD42" s="128">
        <v>8.0068215035971821E-3</v>
      </c>
      <c r="CE42" s="128">
        <v>8.0068215035971821E-3</v>
      </c>
      <c r="CF42" s="128">
        <v>8.0068215035971821E-3</v>
      </c>
      <c r="CG42" s="128">
        <v>8.0068215035971821E-3</v>
      </c>
      <c r="CH42" s="128">
        <v>8.0068215035971838E-3</v>
      </c>
      <c r="CI42" s="128">
        <v>8.0068215035971838E-3</v>
      </c>
      <c r="CJ42" s="128">
        <v>8.0068215035971838E-3</v>
      </c>
      <c r="CK42" s="128">
        <v>7.3061393532374685E-3</v>
      </c>
      <c r="CL42" s="128">
        <v>6.6054572028777488E-3</v>
      </c>
      <c r="CM42" s="128">
        <v>5.9047750525180291E-3</v>
      </c>
      <c r="CN42" s="128">
        <v>5.2040929021583094E-3</v>
      </c>
      <c r="CO42" s="128">
        <v>4.5034107517985915E-3</v>
      </c>
      <c r="CP42" s="128">
        <v>3.8027286014388722E-3</v>
      </c>
      <c r="CQ42" s="128">
        <v>3.1020464510791543E-3</v>
      </c>
      <c r="CR42" s="128">
        <v>2.401364300719435E-3</v>
      </c>
      <c r="CS42" s="128">
        <v>1.7006821503597164E-3</v>
      </c>
      <c r="CT42" s="128">
        <v>1.0000000000000002E-3</v>
      </c>
      <c r="CU42" s="128">
        <v>1.0000000000000002E-3</v>
      </c>
      <c r="CV42" s="128">
        <v>1.0000000000000002E-3</v>
      </c>
      <c r="CW42" s="128">
        <v>1.0000000000000002E-3</v>
      </c>
      <c r="CX42" s="128">
        <v>1.0000000000000002E-3</v>
      </c>
      <c r="CY42" s="128">
        <v>1.0000000000000002E-3</v>
      </c>
      <c r="CZ42" s="128">
        <v>1.0000000000000002E-3</v>
      </c>
      <c r="DA42" s="128">
        <v>1.0000000000000002E-3</v>
      </c>
      <c r="DB42" s="128">
        <v>1.0000000000000002E-3</v>
      </c>
      <c r="DC42" s="128">
        <v>1.0000000000000002E-3</v>
      </c>
      <c r="DD42" s="128">
        <v>1.0000000000000002E-3</v>
      </c>
      <c r="DE42" s="128">
        <v>1.0000000000000002E-3</v>
      </c>
      <c r="DF42" s="128">
        <v>1.0000000000000002E-3</v>
      </c>
      <c r="DG42" s="128">
        <v>1.0000000000000002E-3</v>
      </c>
      <c r="DH42" s="128">
        <v>1.0000000000000002E-3</v>
      </c>
      <c r="DI42" s="128">
        <v>1.0000000000000002E-3</v>
      </c>
      <c r="DJ42" s="128">
        <v>1.0000000000000002E-3</v>
      </c>
      <c r="DK42" s="128">
        <v>1.0000000000000002E-3</v>
      </c>
      <c r="DL42" s="128">
        <v>1.0000000000000002E-3</v>
      </c>
      <c r="DM42" s="128">
        <v>1.0000000000000002E-3</v>
      </c>
      <c r="DN42" s="128">
        <v>1.0000000000000002E-3</v>
      </c>
      <c r="DO42" s="128">
        <v>1.0000000000000002E-3</v>
      </c>
      <c r="DP42" s="128">
        <v>1.0000000000000002E-3</v>
      </c>
      <c r="DQ42" s="128">
        <v>1.0000000000000002E-3</v>
      </c>
      <c r="DR42" s="129">
        <v>1.0000000000000002E-3</v>
      </c>
    </row>
    <row r="43" spans="2:122" x14ac:dyDescent="0.4">
      <c r="B43" s="45">
        <v>2039</v>
      </c>
      <c r="C43" s="128">
        <v>1.212007847911762E-2</v>
      </c>
      <c r="D43" s="128">
        <v>1.212007847911762E-2</v>
      </c>
      <c r="E43" s="128">
        <v>1.212007847911762E-2</v>
      </c>
      <c r="F43" s="128">
        <v>1.212007847911762E-2</v>
      </c>
      <c r="G43" s="128">
        <v>1.212007847911762E-2</v>
      </c>
      <c r="H43" s="128">
        <v>1.212007847911762E-2</v>
      </c>
      <c r="I43" s="128">
        <v>1.212007847911762E-2</v>
      </c>
      <c r="J43" s="128">
        <v>1.212007847911762E-2</v>
      </c>
      <c r="K43" s="128">
        <v>1.212007847911762E-2</v>
      </c>
      <c r="L43" s="128">
        <v>1.212007847911762E-2</v>
      </c>
      <c r="M43" s="128">
        <v>1.212007847911762E-2</v>
      </c>
      <c r="N43" s="128">
        <v>1.212007847911762E-2</v>
      </c>
      <c r="O43" s="128">
        <v>1.212007847911762E-2</v>
      </c>
      <c r="P43" s="128">
        <v>1.212007847911762E-2</v>
      </c>
      <c r="Q43" s="128">
        <v>1.212007847911762E-2</v>
      </c>
      <c r="R43" s="128">
        <v>1.212007847911762E-2</v>
      </c>
      <c r="S43" s="128">
        <v>1.212007847911762E-2</v>
      </c>
      <c r="T43" s="128">
        <v>1.212007847911762E-2</v>
      </c>
      <c r="U43" s="128">
        <v>1.2120078479117617E-2</v>
      </c>
      <c r="V43" s="128">
        <v>1.2120078479117618E-2</v>
      </c>
      <c r="W43" s="128">
        <v>1.2120078479117618E-2</v>
      </c>
      <c r="X43" s="128">
        <v>1.1738832313493234E-2</v>
      </c>
      <c r="Y43" s="128">
        <v>1.135758614786885E-2</v>
      </c>
      <c r="Z43" s="128">
        <v>1.0976339982244466E-2</v>
      </c>
      <c r="AA43" s="128">
        <v>1.059509381662008E-2</v>
      </c>
      <c r="AB43" s="128">
        <v>1.0213847650995698E-2</v>
      </c>
      <c r="AC43" s="128">
        <v>9.8326014853713159E-3</v>
      </c>
      <c r="AD43" s="128">
        <v>9.4513553197469301E-3</v>
      </c>
      <c r="AE43" s="128">
        <v>9.0701091541225461E-3</v>
      </c>
      <c r="AF43" s="128">
        <v>8.6888629884981621E-3</v>
      </c>
      <c r="AG43" s="128">
        <v>8.3076168228737712E-3</v>
      </c>
      <c r="AH43" s="128">
        <v>8.3076168228737712E-3</v>
      </c>
      <c r="AI43" s="128">
        <v>8.3076168228737712E-3</v>
      </c>
      <c r="AJ43" s="128">
        <v>8.3076168228737712E-3</v>
      </c>
      <c r="AK43" s="128">
        <v>8.3076168228737712E-3</v>
      </c>
      <c r="AL43" s="128">
        <v>8.3076168228737712E-3</v>
      </c>
      <c r="AM43" s="128">
        <v>8.3076168228737712E-3</v>
      </c>
      <c r="AN43" s="128">
        <v>8.3076168228737712E-3</v>
      </c>
      <c r="AO43" s="128">
        <v>8.3076168228737712E-3</v>
      </c>
      <c r="AP43" s="128">
        <v>8.3076168228737712E-3</v>
      </c>
      <c r="AQ43" s="128">
        <v>8.3076168228737712E-3</v>
      </c>
      <c r="AR43" s="128">
        <v>8.6686697067637954E-3</v>
      </c>
      <c r="AS43" s="128">
        <v>9.0297225906538197E-3</v>
      </c>
      <c r="AT43" s="128">
        <v>9.390775474543844E-3</v>
      </c>
      <c r="AU43" s="128">
        <v>9.7518283584338682E-3</v>
      </c>
      <c r="AV43" s="128">
        <v>1.0112881242323891E-2</v>
      </c>
      <c r="AW43" s="128">
        <v>1.0112881242323891E-2</v>
      </c>
      <c r="AX43" s="128">
        <v>1.0112881242323891E-2</v>
      </c>
      <c r="AY43" s="128">
        <v>1.0112881242323891E-2</v>
      </c>
      <c r="AZ43" s="128">
        <v>1.0112881242323891E-2</v>
      </c>
      <c r="BA43" s="128">
        <v>1.0112881242323891E-2</v>
      </c>
      <c r="BB43" s="128">
        <v>1.0112881242323891E-2</v>
      </c>
      <c r="BC43" s="128">
        <v>1.0112881242323891E-2</v>
      </c>
      <c r="BD43" s="128">
        <v>1.0112881242323891E-2</v>
      </c>
      <c r="BE43" s="128">
        <v>1.0112881242323891E-2</v>
      </c>
      <c r="BF43" s="128">
        <v>1.0112881242323891E-2</v>
      </c>
      <c r="BG43" s="128">
        <v>1.0112881242323891E-2</v>
      </c>
      <c r="BH43" s="128">
        <v>1.0112881242323891E-2</v>
      </c>
      <c r="BI43" s="128">
        <v>1.0112881242323891E-2</v>
      </c>
      <c r="BJ43" s="128">
        <v>1.0112881242323891E-2</v>
      </c>
      <c r="BK43" s="128">
        <v>1.0112881242323891E-2</v>
      </c>
      <c r="BL43" s="128">
        <v>9.691669294578549E-3</v>
      </c>
      <c r="BM43" s="128">
        <v>9.2704573468332073E-3</v>
      </c>
      <c r="BN43" s="128">
        <v>8.8492453990878656E-3</v>
      </c>
      <c r="BO43" s="128">
        <v>8.4280334513425238E-3</v>
      </c>
      <c r="BP43" s="128">
        <v>8.0068215035971821E-3</v>
      </c>
      <c r="BQ43" s="128">
        <v>8.0068215035971821E-3</v>
      </c>
      <c r="BR43" s="128">
        <v>8.0068215035971821E-3</v>
      </c>
      <c r="BS43" s="128">
        <v>8.0068215035971821E-3</v>
      </c>
      <c r="BT43" s="128">
        <v>8.0068215035971821E-3</v>
      </c>
      <c r="BU43" s="128">
        <v>8.0068215035971821E-3</v>
      </c>
      <c r="BV43" s="128">
        <v>8.0068215035971821E-3</v>
      </c>
      <c r="BW43" s="128">
        <v>8.0068215035971821E-3</v>
      </c>
      <c r="BX43" s="128">
        <v>8.0068215035971821E-3</v>
      </c>
      <c r="BY43" s="128">
        <v>8.0068215035971821E-3</v>
      </c>
      <c r="BZ43" s="128">
        <v>8.0068215035971821E-3</v>
      </c>
      <c r="CA43" s="128">
        <v>8.0068215035971821E-3</v>
      </c>
      <c r="CB43" s="128">
        <v>8.0068215035971821E-3</v>
      </c>
      <c r="CC43" s="128">
        <v>8.0068215035971821E-3</v>
      </c>
      <c r="CD43" s="128">
        <v>8.0068215035971821E-3</v>
      </c>
      <c r="CE43" s="128">
        <v>8.0068215035971821E-3</v>
      </c>
      <c r="CF43" s="128">
        <v>8.0068215035971821E-3</v>
      </c>
      <c r="CG43" s="128">
        <v>8.0068215035971821E-3</v>
      </c>
      <c r="CH43" s="128">
        <v>8.0068215035971838E-3</v>
      </c>
      <c r="CI43" s="128">
        <v>8.0068215035971838E-3</v>
      </c>
      <c r="CJ43" s="128">
        <v>8.0068215035971838E-3</v>
      </c>
      <c r="CK43" s="128">
        <v>7.3061393532374685E-3</v>
      </c>
      <c r="CL43" s="128">
        <v>6.6054572028777488E-3</v>
      </c>
      <c r="CM43" s="128">
        <v>5.9047750525180291E-3</v>
      </c>
      <c r="CN43" s="128">
        <v>5.2040929021583094E-3</v>
      </c>
      <c r="CO43" s="128">
        <v>4.5034107517985915E-3</v>
      </c>
      <c r="CP43" s="128">
        <v>3.8027286014388722E-3</v>
      </c>
      <c r="CQ43" s="128">
        <v>3.1020464510791543E-3</v>
      </c>
      <c r="CR43" s="128">
        <v>2.401364300719435E-3</v>
      </c>
      <c r="CS43" s="128">
        <v>1.7006821503597164E-3</v>
      </c>
      <c r="CT43" s="128">
        <v>1.0000000000000002E-3</v>
      </c>
      <c r="CU43" s="128">
        <v>1.0000000000000002E-3</v>
      </c>
      <c r="CV43" s="128">
        <v>1.0000000000000002E-3</v>
      </c>
      <c r="CW43" s="128">
        <v>1.0000000000000002E-3</v>
      </c>
      <c r="CX43" s="128">
        <v>1.0000000000000002E-3</v>
      </c>
      <c r="CY43" s="128">
        <v>1.0000000000000002E-3</v>
      </c>
      <c r="CZ43" s="128">
        <v>1.0000000000000002E-3</v>
      </c>
      <c r="DA43" s="128">
        <v>1.0000000000000002E-3</v>
      </c>
      <c r="DB43" s="128">
        <v>1.0000000000000002E-3</v>
      </c>
      <c r="DC43" s="128">
        <v>1.0000000000000002E-3</v>
      </c>
      <c r="DD43" s="128">
        <v>1.0000000000000002E-3</v>
      </c>
      <c r="DE43" s="128">
        <v>1.0000000000000002E-3</v>
      </c>
      <c r="DF43" s="128">
        <v>1.0000000000000002E-3</v>
      </c>
      <c r="DG43" s="128">
        <v>1.0000000000000002E-3</v>
      </c>
      <c r="DH43" s="128">
        <v>1.0000000000000002E-3</v>
      </c>
      <c r="DI43" s="128">
        <v>1.0000000000000002E-3</v>
      </c>
      <c r="DJ43" s="128">
        <v>1.0000000000000002E-3</v>
      </c>
      <c r="DK43" s="128">
        <v>1.0000000000000002E-3</v>
      </c>
      <c r="DL43" s="128">
        <v>1.0000000000000002E-3</v>
      </c>
      <c r="DM43" s="128">
        <v>1.0000000000000002E-3</v>
      </c>
      <c r="DN43" s="128">
        <v>1.0000000000000002E-3</v>
      </c>
      <c r="DO43" s="128">
        <v>1.0000000000000002E-3</v>
      </c>
      <c r="DP43" s="128">
        <v>1.0000000000000002E-3</v>
      </c>
      <c r="DQ43" s="128">
        <v>1.0000000000000002E-3</v>
      </c>
      <c r="DR43" s="129">
        <v>1.0000000000000002E-3</v>
      </c>
    </row>
    <row r="44" spans="2:122" x14ac:dyDescent="0.4">
      <c r="B44" s="45">
        <v>2040</v>
      </c>
      <c r="C44" s="128">
        <v>1.212007847911762E-2</v>
      </c>
      <c r="D44" s="128">
        <v>1.212007847911762E-2</v>
      </c>
      <c r="E44" s="128">
        <v>1.212007847911762E-2</v>
      </c>
      <c r="F44" s="128">
        <v>1.212007847911762E-2</v>
      </c>
      <c r="G44" s="128">
        <v>1.212007847911762E-2</v>
      </c>
      <c r="H44" s="128">
        <v>1.212007847911762E-2</v>
      </c>
      <c r="I44" s="128">
        <v>1.212007847911762E-2</v>
      </c>
      <c r="J44" s="128">
        <v>1.212007847911762E-2</v>
      </c>
      <c r="K44" s="128">
        <v>1.212007847911762E-2</v>
      </c>
      <c r="L44" s="128">
        <v>1.212007847911762E-2</v>
      </c>
      <c r="M44" s="128">
        <v>1.212007847911762E-2</v>
      </c>
      <c r="N44" s="128">
        <v>1.212007847911762E-2</v>
      </c>
      <c r="O44" s="128">
        <v>1.212007847911762E-2</v>
      </c>
      <c r="P44" s="128">
        <v>1.212007847911762E-2</v>
      </c>
      <c r="Q44" s="128">
        <v>1.212007847911762E-2</v>
      </c>
      <c r="R44" s="128">
        <v>1.212007847911762E-2</v>
      </c>
      <c r="S44" s="128">
        <v>1.212007847911762E-2</v>
      </c>
      <c r="T44" s="128">
        <v>1.212007847911762E-2</v>
      </c>
      <c r="U44" s="128">
        <v>1.2120078479117617E-2</v>
      </c>
      <c r="V44" s="128">
        <v>1.2120078479117618E-2</v>
      </c>
      <c r="W44" s="128">
        <v>1.2120078479117618E-2</v>
      </c>
      <c r="X44" s="128">
        <v>1.1738832313493234E-2</v>
      </c>
      <c r="Y44" s="128">
        <v>1.135758614786885E-2</v>
      </c>
      <c r="Z44" s="128">
        <v>1.0976339982244466E-2</v>
      </c>
      <c r="AA44" s="128">
        <v>1.059509381662008E-2</v>
      </c>
      <c r="AB44" s="128">
        <v>1.0213847650995698E-2</v>
      </c>
      <c r="AC44" s="128">
        <v>9.8326014853713159E-3</v>
      </c>
      <c r="AD44" s="128">
        <v>9.4513553197469301E-3</v>
      </c>
      <c r="AE44" s="128">
        <v>9.0701091541225461E-3</v>
      </c>
      <c r="AF44" s="128">
        <v>8.6888629884981621E-3</v>
      </c>
      <c r="AG44" s="128">
        <v>8.3076168228737712E-3</v>
      </c>
      <c r="AH44" s="128">
        <v>8.3076168228737712E-3</v>
      </c>
      <c r="AI44" s="128">
        <v>8.3076168228737712E-3</v>
      </c>
      <c r="AJ44" s="128">
        <v>8.3076168228737712E-3</v>
      </c>
      <c r="AK44" s="128">
        <v>8.3076168228737712E-3</v>
      </c>
      <c r="AL44" s="128">
        <v>8.3076168228737712E-3</v>
      </c>
      <c r="AM44" s="128">
        <v>8.3076168228737712E-3</v>
      </c>
      <c r="AN44" s="128">
        <v>8.3076168228737712E-3</v>
      </c>
      <c r="AO44" s="128">
        <v>8.3076168228737712E-3</v>
      </c>
      <c r="AP44" s="128">
        <v>8.3076168228737712E-3</v>
      </c>
      <c r="AQ44" s="128">
        <v>8.3076168228737712E-3</v>
      </c>
      <c r="AR44" s="128">
        <v>8.6686697067637954E-3</v>
      </c>
      <c r="AS44" s="128">
        <v>9.0297225906538197E-3</v>
      </c>
      <c r="AT44" s="128">
        <v>9.390775474543844E-3</v>
      </c>
      <c r="AU44" s="128">
        <v>9.7518283584338682E-3</v>
      </c>
      <c r="AV44" s="128">
        <v>1.0112881242323891E-2</v>
      </c>
      <c r="AW44" s="128">
        <v>1.0112881242323891E-2</v>
      </c>
      <c r="AX44" s="128">
        <v>1.0112881242323891E-2</v>
      </c>
      <c r="AY44" s="128">
        <v>1.0112881242323891E-2</v>
      </c>
      <c r="AZ44" s="128">
        <v>1.0112881242323891E-2</v>
      </c>
      <c r="BA44" s="128">
        <v>1.0112881242323891E-2</v>
      </c>
      <c r="BB44" s="128">
        <v>1.0112881242323891E-2</v>
      </c>
      <c r="BC44" s="128">
        <v>1.0112881242323891E-2</v>
      </c>
      <c r="BD44" s="128">
        <v>1.0112881242323891E-2</v>
      </c>
      <c r="BE44" s="128">
        <v>1.0112881242323891E-2</v>
      </c>
      <c r="BF44" s="128">
        <v>1.0112881242323891E-2</v>
      </c>
      <c r="BG44" s="128">
        <v>1.0112881242323891E-2</v>
      </c>
      <c r="BH44" s="128">
        <v>1.0112881242323891E-2</v>
      </c>
      <c r="BI44" s="128">
        <v>1.0112881242323891E-2</v>
      </c>
      <c r="BJ44" s="128">
        <v>1.0112881242323891E-2</v>
      </c>
      <c r="BK44" s="128">
        <v>1.0112881242323891E-2</v>
      </c>
      <c r="BL44" s="128">
        <v>9.691669294578549E-3</v>
      </c>
      <c r="BM44" s="128">
        <v>9.2704573468332073E-3</v>
      </c>
      <c r="BN44" s="128">
        <v>8.8492453990878656E-3</v>
      </c>
      <c r="BO44" s="128">
        <v>8.4280334513425238E-3</v>
      </c>
      <c r="BP44" s="128">
        <v>8.0068215035971821E-3</v>
      </c>
      <c r="BQ44" s="128">
        <v>8.0068215035971821E-3</v>
      </c>
      <c r="BR44" s="128">
        <v>8.0068215035971821E-3</v>
      </c>
      <c r="BS44" s="128">
        <v>8.0068215035971821E-3</v>
      </c>
      <c r="BT44" s="128">
        <v>8.0068215035971821E-3</v>
      </c>
      <c r="BU44" s="128">
        <v>8.0068215035971821E-3</v>
      </c>
      <c r="BV44" s="128">
        <v>8.0068215035971821E-3</v>
      </c>
      <c r="BW44" s="128">
        <v>8.0068215035971821E-3</v>
      </c>
      <c r="BX44" s="128">
        <v>8.0068215035971821E-3</v>
      </c>
      <c r="BY44" s="128">
        <v>8.0068215035971821E-3</v>
      </c>
      <c r="BZ44" s="128">
        <v>8.0068215035971821E-3</v>
      </c>
      <c r="CA44" s="128">
        <v>8.0068215035971821E-3</v>
      </c>
      <c r="CB44" s="128">
        <v>8.0068215035971821E-3</v>
      </c>
      <c r="CC44" s="128">
        <v>8.0068215035971821E-3</v>
      </c>
      <c r="CD44" s="128">
        <v>8.0068215035971821E-3</v>
      </c>
      <c r="CE44" s="128">
        <v>8.0068215035971821E-3</v>
      </c>
      <c r="CF44" s="128">
        <v>8.0068215035971821E-3</v>
      </c>
      <c r="CG44" s="128">
        <v>8.0068215035971821E-3</v>
      </c>
      <c r="CH44" s="128">
        <v>8.0068215035971838E-3</v>
      </c>
      <c r="CI44" s="128">
        <v>8.0068215035971838E-3</v>
      </c>
      <c r="CJ44" s="128">
        <v>8.0068215035971838E-3</v>
      </c>
      <c r="CK44" s="128">
        <v>7.3061393532374685E-3</v>
      </c>
      <c r="CL44" s="128">
        <v>6.6054572028777488E-3</v>
      </c>
      <c r="CM44" s="128">
        <v>5.9047750525180291E-3</v>
      </c>
      <c r="CN44" s="128">
        <v>5.2040929021583094E-3</v>
      </c>
      <c r="CO44" s="128">
        <v>4.5034107517985915E-3</v>
      </c>
      <c r="CP44" s="128">
        <v>3.8027286014388722E-3</v>
      </c>
      <c r="CQ44" s="128">
        <v>3.1020464510791543E-3</v>
      </c>
      <c r="CR44" s="128">
        <v>2.401364300719435E-3</v>
      </c>
      <c r="CS44" s="128">
        <v>1.7006821503597164E-3</v>
      </c>
      <c r="CT44" s="128">
        <v>1.0000000000000002E-3</v>
      </c>
      <c r="CU44" s="128">
        <v>1.0000000000000002E-3</v>
      </c>
      <c r="CV44" s="128">
        <v>1.0000000000000002E-3</v>
      </c>
      <c r="CW44" s="128">
        <v>1.0000000000000002E-3</v>
      </c>
      <c r="CX44" s="128">
        <v>1.0000000000000002E-3</v>
      </c>
      <c r="CY44" s="128">
        <v>1.0000000000000002E-3</v>
      </c>
      <c r="CZ44" s="128">
        <v>1.0000000000000002E-3</v>
      </c>
      <c r="DA44" s="128">
        <v>1.0000000000000002E-3</v>
      </c>
      <c r="DB44" s="128">
        <v>1.0000000000000002E-3</v>
      </c>
      <c r="DC44" s="128">
        <v>1.0000000000000002E-3</v>
      </c>
      <c r="DD44" s="128">
        <v>1.0000000000000002E-3</v>
      </c>
      <c r="DE44" s="128">
        <v>1.0000000000000002E-3</v>
      </c>
      <c r="DF44" s="128">
        <v>1.0000000000000002E-3</v>
      </c>
      <c r="DG44" s="128">
        <v>1.0000000000000002E-3</v>
      </c>
      <c r="DH44" s="128">
        <v>1.0000000000000002E-3</v>
      </c>
      <c r="DI44" s="128">
        <v>1.0000000000000002E-3</v>
      </c>
      <c r="DJ44" s="128">
        <v>1.0000000000000002E-3</v>
      </c>
      <c r="DK44" s="128">
        <v>1.0000000000000002E-3</v>
      </c>
      <c r="DL44" s="128">
        <v>1.0000000000000002E-3</v>
      </c>
      <c r="DM44" s="128">
        <v>1.0000000000000002E-3</v>
      </c>
      <c r="DN44" s="128">
        <v>1.0000000000000002E-3</v>
      </c>
      <c r="DO44" s="128">
        <v>1.0000000000000002E-3</v>
      </c>
      <c r="DP44" s="128">
        <v>1.0000000000000002E-3</v>
      </c>
      <c r="DQ44" s="128">
        <v>1.0000000000000002E-3</v>
      </c>
      <c r="DR44" s="129">
        <v>1.0000000000000002E-3</v>
      </c>
    </row>
    <row r="45" spans="2:122" x14ac:dyDescent="0.4">
      <c r="B45" s="45">
        <v>2041</v>
      </c>
      <c r="C45" s="128">
        <v>9.6960627832940963E-3</v>
      </c>
      <c r="D45" s="128">
        <v>9.6960627832940963E-3</v>
      </c>
      <c r="E45" s="128">
        <v>9.6960627832940963E-3</v>
      </c>
      <c r="F45" s="128">
        <v>9.6960627832940963E-3</v>
      </c>
      <c r="G45" s="128">
        <v>9.6960627832940963E-3</v>
      </c>
      <c r="H45" s="128">
        <v>9.6960627832940963E-3</v>
      </c>
      <c r="I45" s="128">
        <v>9.6960627832940963E-3</v>
      </c>
      <c r="J45" s="128">
        <v>9.6960627832940963E-3</v>
      </c>
      <c r="K45" s="128">
        <v>9.6960627832940963E-3</v>
      </c>
      <c r="L45" s="128">
        <v>9.6960627832940963E-3</v>
      </c>
      <c r="M45" s="128">
        <v>9.6960627832940963E-3</v>
      </c>
      <c r="N45" s="128">
        <v>9.6960627832940963E-3</v>
      </c>
      <c r="O45" s="128">
        <v>9.6960627832940963E-3</v>
      </c>
      <c r="P45" s="128">
        <v>9.6960627832940963E-3</v>
      </c>
      <c r="Q45" s="128">
        <v>9.6960627832940963E-3</v>
      </c>
      <c r="R45" s="128">
        <v>9.6960627832940963E-3</v>
      </c>
      <c r="S45" s="128">
        <v>9.6960627832940963E-3</v>
      </c>
      <c r="T45" s="128">
        <v>9.6960627832940963E-3</v>
      </c>
      <c r="U45" s="128">
        <v>9.6960627832940929E-3</v>
      </c>
      <c r="V45" s="128">
        <v>9.6960627832940946E-3</v>
      </c>
      <c r="W45" s="128">
        <v>9.6960627832940946E-3</v>
      </c>
      <c r="X45" s="128">
        <v>9.3910658507945881E-3</v>
      </c>
      <c r="Y45" s="128">
        <v>9.0860689182950798E-3</v>
      </c>
      <c r="Z45" s="128">
        <v>8.7810719857955733E-3</v>
      </c>
      <c r="AA45" s="128">
        <v>8.4760750532960651E-3</v>
      </c>
      <c r="AB45" s="128">
        <v>8.1710781207965585E-3</v>
      </c>
      <c r="AC45" s="128">
        <v>7.866081188297052E-3</v>
      </c>
      <c r="AD45" s="128">
        <v>7.5610842557975438E-3</v>
      </c>
      <c r="AE45" s="128">
        <v>7.2560873232980373E-3</v>
      </c>
      <c r="AF45" s="128">
        <v>6.9510903907985299E-3</v>
      </c>
      <c r="AG45" s="128">
        <v>6.6460934582990173E-3</v>
      </c>
      <c r="AH45" s="128">
        <v>6.6460934582990173E-3</v>
      </c>
      <c r="AI45" s="128">
        <v>6.6460934582990173E-3</v>
      </c>
      <c r="AJ45" s="128">
        <v>6.6460934582990173E-3</v>
      </c>
      <c r="AK45" s="128">
        <v>6.6460934582990173E-3</v>
      </c>
      <c r="AL45" s="128">
        <v>6.6460934582990173E-3</v>
      </c>
      <c r="AM45" s="128">
        <v>6.6460934582990173E-3</v>
      </c>
      <c r="AN45" s="128">
        <v>6.6460934582990173E-3</v>
      </c>
      <c r="AO45" s="128">
        <v>6.6460934582990173E-3</v>
      </c>
      <c r="AP45" s="128">
        <v>6.6460934582990173E-3</v>
      </c>
      <c r="AQ45" s="128">
        <v>6.6460934582990173E-3</v>
      </c>
      <c r="AR45" s="128">
        <v>6.9349357654110363E-3</v>
      </c>
      <c r="AS45" s="128">
        <v>7.2237780725230554E-3</v>
      </c>
      <c r="AT45" s="128">
        <v>7.5126203796350753E-3</v>
      </c>
      <c r="AU45" s="128">
        <v>7.8014626867470944E-3</v>
      </c>
      <c r="AV45" s="128">
        <v>8.0903049938591126E-3</v>
      </c>
      <c r="AW45" s="128">
        <v>8.0903049938591126E-3</v>
      </c>
      <c r="AX45" s="128">
        <v>8.0903049938591126E-3</v>
      </c>
      <c r="AY45" s="128">
        <v>8.0903049938591126E-3</v>
      </c>
      <c r="AZ45" s="128">
        <v>8.0903049938591126E-3</v>
      </c>
      <c r="BA45" s="128">
        <v>8.0903049938591126E-3</v>
      </c>
      <c r="BB45" s="128">
        <v>8.0903049938591126E-3</v>
      </c>
      <c r="BC45" s="128">
        <v>8.0903049938591126E-3</v>
      </c>
      <c r="BD45" s="128">
        <v>8.0903049938591126E-3</v>
      </c>
      <c r="BE45" s="128">
        <v>8.0903049938591126E-3</v>
      </c>
      <c r="BF45" s="128">
        <v>8.0903049938591126E-3</v>
      </c>
      <c r="BG45" s="128">
        <v>8.0903049938591126E-3</v>
      </c>
      <c r="BH45" s="128">
        <v>8.0903049938591126E-3</v>
      </c>
      <c r="BI45" s="128">
        <v>8.0903049938591126E-3</v>
      </c>
      <c r="BJ45" s="128">
        <v>8.0903049938591126E-3</v>
      </c>
      <c r="BK45" s="128">
        <v>8.0903049938591126E-3</v>
      </c>
      <c r="BL45" s="128">
        <v>7.7533354356628392E-3</v>
      </c>
      <c r="BM45" s="128">
        <v>7.4163658774665658E-3</v>
      </c>
      <c r="BN45" s="128">
        <v>7.0793963192702924E-3</v>
      </c>
      <c r="BO45" s="128">
        <v>6.7424267610740191E-3</v>
      </c>
      <c r="BP45" s="128">
        <v>6.4054572028777457E-3</v>
      </c>
      <c r="BQ45" s="128">
        <v>6.4054572028777457E-3</v>
      </c>
      <c r="BR45" s="128">
        <v>6.4054572028777457E-3</v>
      </c>
      <c r="BS45" s="128">
        <v>6.4054572028777457E-3</v>
      </c>
      <c r="BT45" s="128">
        <v>6.4054572028777457E-3</v>
      </c>
      <c r="BU45" s="128">
        <v>6.4054572028777457E-3</v>
      </c>
      <c r="BV45" s="128">
        <v>6.4054572028777457E-3</v>
      </c>
      <c r="BW45" s="128">
        <v>6.4054572028777457E-3</v>
      </c>
      <c r="BX45" s="128">
        <v>6.4054572028777457E-3</v>
      </c>
      <c r="BY45" s="128">
        <v>6.4054572028777457E-3</v>
      </c>
      <c r="BZ45" s="128">
        <v>6.4054572028777457E-3</v>
      </c>
      <c r="CA45" s="128">
        <v>6.4054572028777457E-3</v>
      </c>
      <c r="CB45" s="128">
        <v>6.4054572028777457E-3</v>
      </c>
      <c r="CC45" s="128">
        <v>6.4054572028777457E-3</v>
      </c>
      <c r="CD45" s="128">
        <v>6.4054572028777457E-3</v>
      </c>
      <c r="CE45" s="128">
        <v>6.4054572028777457E-3</v>
      </c>
      <c r="CF45" s="128">
        <v>6.4054572028777457E-3</v>
      </c>
      <c r="CG45" s="128">
        <v>6.4054572028777457E-3</v>
      </c>
      <c r="CH45" s="128">
        <v>6.4054572028777474E-3</v>
      </c>
      <c r="CI45" s="128">
        <v>6.4054572028777474E-3</v>
      </c>
      <c r="CJ45" s="128">
        <v>6.4054572028777474E-3</v>
      </c>
      <c r="CK45" s="128">
        <v>5.8449114825899744E-3</v>
      </c>
      <c r="CL45" s="128">
        <v>5.2843657623021989E-3</v>
      </c>
      <c r="CM45" s="128">
        <v>4.7238200420144233E-3</v>
      </c>
      <c r="CN45" s="128">
        <v>4.1632743217266477E-3</v>
      </c>
      <c r="CO45" s="128">
        <v>3.602728601438873E-3</v>
      </c>
      <c r="CP45" s="128">
        <v>3.0421828811510979E-3</v>
      </c>
      <c r="CQ45" s="128">
        <v>2.4816371608633236E-3</v>
      </c>
      <c r="CR45" s="128">
        <v>1.921091440575548E-3</v>
      </c>
      <c r="CS45" s="128">
        <v>1.3605457202877731E-3</v>
      </c>
      <c r="CT45" s="128">
        <v>8.0000000000000015E-4</v>
      </c>
      <c r="CU45" s="128">
        <v>8.0000000000000015E-4</v>
      </c>
      <c r="CV45" s="128">
        <v>8.0000000000000015E-4</v>
      </c>
      <c r="CW45" s="128">
        <v>8.0000000000000015E-4</v>
      </c>
      <c r="CX45" s="128">
        <v>8.0000000000000015E-4</v>
      </c>
      <c r="CY45" s="128">
        <v>8.0000000000000015E-4</v>
      </c>
      <c r="CZ45" s="128">
        <v>8.0000000000000015E-4</v>
      </c>
      <c r="DA45" s="128">
        <v>8.0000000000000015E-4</v>
      </c>
      <c r="DB45" s="128">
        <v>8.0000000000000015E-4</v>
      </c>
      <c r="DC45" s="128">
        <v>8.0000000000000015E-4</v>
      </c>
      <c r="DD45" s="128">
        <v>8.0000000000000015E-4</v>
      </c>
      <c r="DE45" s="128">
        <v>8.0000000000000015E-4</v>
      </c>
      <c r="DF45" s="128">
        <v>8.0000000000000015E-4</v>
      </c>
      <c r="DG45" s="128">
        <v>8.0000000000000015E-4</v>
      </c>
      <c r="DH45" s="128">
        <v>8.0000000000000015E-4</v>
      </c>
      <c r="DI45" s="128">
        <v>8.0000000000000015E-4</v>
      </c>
      <c r="DJ45" s="128">
        <v>8.0000000000000015E-4</v>
      </c>
      <c r="DK45" s="128">
        <v>8.0000000000000015E-4</v>
      </c>
      <c r="DL45" s="128">
        <v>8.0000000000000015E-4</v>
      </c>
      <c r="DM45" s="128">
        <v>8.0000000000000015E-4</v>
      </c>
      <c r="DN45" s="128">
        <v>8.0000000000000015E-4</v>
      </c>
      <c r="DO45" s="128">
        <v>8.0000000000000015E-4</v>
      </c>
      <c r="DP45" s="128">
        <v>8.0000000000000015E-4</v>
      </c>
      <c r="DQ45" s="128">
        <v>8.0000000000000015E-4</v>
      </c>
      <c r="DR45" s="129">
        <v>8.0000000000000015E-4</v>
      </c>
    </row>
    <row r="46" spans="2:122" x14ac:dyDescent="0.4">
      <c r="B46" s="45">
        <v>2042</v>
      </c>
      <c r="C46" s="128">
        <v>7.2720470874705727E-3</v>
      </c>
      <c r="D46" s="128">
        <v>7.2720470874705727E-3</v>
      </c>
      <c r="E46" s="128">
        <v>7.2720470874705727E-3</v>
      </c>
      <c r="F46" s="128">
        <v>7.2720470874705727E-3</v>
      </c>
      <c r="G46" s="128">
        <v>7.2720470874705727E-3</v>
      </c>
      <c r="H46" s="128">
        <v>7.2720470874705727E-3</v>
      </c>
      <c r="I46" s="128">
        <v>7.2720470874705727E-3</v>
      </c>
      <c r="J46" s="128">
        <v>7.2720470874705727E-3</v>
      </c>
      <c r="K46" s="128">
        <v>7.2720470874705727E-3</v>
      </c>
      <c r="L46" s="128">
        <v>7.2720470874705727E-3</v>
      </c>
      <c r="M46" s="128">
        <v>7.2720470874705727E-3</v>
      </c>
      <c r="N46" s="128">
        <v>7.2720470874705727E-3</v>
      </c>
      <c r="O46" s="128">
        <v>7.2720470874705727E-3</v>
      </c>
      <c r="P46" s="128">
        <v>7.2720470874705727E-3</v>
      </c>
      <c r="Q46" s="128">
        <v>7.2720470874705727E-3</v>
      </c>
      <c r="R46" s="128">
        <v>7.2720470874705727E-3</v>
      </c>
      <c r="S46" s="128">
        <v>7.2720470874705727E-3</v>
      </c>
      <c r="T46" s="128">
        <v>7.2720470874705727E-3</v>
      </c>
      <c r="U46" s="128">
        <v>7.2720470874705692E-3</v>
      </c>
      <c r="V46" s="128">
        <v>7.272047087470571E-3</v>
      </c>
      <c r="W46" s="128">
        <v>7.272047087470571E-3</v>
      </c>
      <c r="X46" s="128">
        <v>7.0432993880959411E-3</v>
      </c>
      <c r="Y46" s="128">
        <v>6.8145516887213094E-3</v>
      </c>
      <c r="Z46" s="128">
        <v>6.5858039893466804E-3</v>
      </c>
      <c r="AA46" s="128">
        <v>6.3570562899720488E-3</v>
      </c>
      <c r="AB46" s="128">
        <v>6.1283085905974189E-3</v>
      </c>
      <c r="AC46" s="128">
        <v>5.899560891222789E-3</v>
      </c>
      <c r="AD46" s="128">
        <v>5.6708131918481574E-3</v>
      </c>
      <c r="AE46" s="128">
        <v>5.4420654924735284E-3</v>
      </c>
      <c r="AF46" s="128">
        <v>5.2133177930988976E-3</v>
      </c>
      <c r="AG46" s="128">
        <v>4.9845700937242634E-3</v>
      </c>
      <c r="AH46" s="128">
        <v>4.9845700937242634E-3</v>
      </c>
      <c r="AI46" s="128">
        <v>4.9845700937242634E-3</v>
      </c>
      <c r="AJ46" s="128">
        <v>4.9845700937242634E-3</v>
      </c>
      <c r="AK46" s="128">
        <v>4.9845700937242634E-3</v>
      </c>
      <c r="AL46" s="128">
        <v>4.9845700937242634E-3</v>
      </c>
      <c r="AM46" s="128">
        <v>4.9845700937242634E-3</v>
      </c>
      <c r="AN46" s="128">
        <v>4.9845700937242634E-3</v>
      </c>
      <c r="AO46" s="128">
        <v>4.9845700937242634E-3</v>
      </c>
      <c r="AP46" s="128">
        <v>4.9845700937242634E-3</v>
      </c>
      <c r="AQ46" s="128">
        <v>4.9845700937242634E-3</v>
      </c>
      <c r="AR46" s="128">
        <v>5.2012018240582773E-3</v>
      </c>
      <c r="AS46" s="128">
        <v>5.4178335543922911E-3</v>
      </c>
      <c r="AT46" s="128">
        <v>5.6344652847263067E-3</v>
      </c>
      <c r="AU46" s="128">
        <v>5.8510970150603206E-3</v>
      </c>
      <c r="AV46" s="128">
        <v>6.0677287453943345E-3</v>
      </c>
      <c r="AW46" s="128">
        <v>6.0677287453943345E-3</v>
      </c>
      <c r="AX46" s="128">
        <v>6.0677287453943345E-3</v>
      </c>
      <c r="AY46" s="128">
        <v>6.0677287453943345E-3</v>
      </c>
      <c r="AZ46" s="128">
        <v>6.0677287453943345E-3</v>
      </c>
      <c r="BA46" s="128">
        <v>6.0677287453943345E-3</v>
      </c>
      <c r="BB46" s="128">
        <v>6.0677287453943345E-3</v>
      </c>
      <c r="BC46" s="128">
        <v>6.0677287453943345E-3</v>
      </c>
      <c r="BD46" s="128">
        <v>6.0677287453943345E-3</v>
      </c>
      <c r="BE46" s="128">
        <v>6.0677287453943345E-3</v>
      </c>
      <c r="BF46" s="128">
        <v>6.0677287453943345E-3</v>
      </c>
      <c r="BG46" s="128">
        <v>6.0677287453943345E-3</v>
      </c>
      <c r="BH46" s="128">
        <v>6.0677287453943345E-3</v>
      </c>
      <c r="BI46" s="128">
        <v>6.0677287453943345E-3</v>
      </c>
      <c r="BJ46" s="128">
        <v>6.0677287453943345E-3</v>
      </c>
      <c r="BK46" s="128">
        <v>6.0677287453943345E-3</v>
      </c>
      <c r="BL46" s="128">
        <v>5.8150015767471294E-3</v>
      </c>
      <c r="BM46" s="128">
        <v>5.5622744080999244E-3</v>
      </c>
      <c r="BN46" s="128">
        <v>5.3095472394527193E-3</v>
      </c>
      <c r="BO46" s="128">
        <v>5.0568200708055143E-3</v>
      </c>
      <c r="BP46" s="128">
        <v>4.8040929021583093E-3</v>
      </c>
      <c r="BQ46" s="128">
        <v>4.8040929021583093E-3</v>
      </c>
      <c r="BR46" s="128">
        <v>4.8040929021583093E-3</v>
      </c>
      <c r="BS46" s="128">
        <v>4.8040929021583093E-3</v>
      </c>
      <c r="BT46" s="128">
        <v>4.8040929021583093E-3</v>
      </c>
      <c r="BU46" s="128">
        <v>4.8040929021583093E-3</v>
      </c>
      <c r="BV46" s="128">
        <v>4.8040929021583093E-3</v>
      </c>
      <c r="BW46" s="128">
        <v>4.8040929021583093E-3</v>
      </c>
      <c r="BX46" s="128">
        <v>4.8040929021583093E-3</v>
      </c>
      <c r="BY46" s="128">
        <v>4.8040929021583093E-3</v>
      </c>
      <c r="BZ46" s="128">
        <v>4.8040929021583093E-3</v>
      </c>
      <c r="CA46" s="128">
        <v>4.8040929021583093E-3</v>
      </c>
      <c r="CB46" s="128">
        <v>4.8040929021583093E-3</v>
      </c>
      <c r="CC46" s="128">
        <v>4.8040929021583093E-3</v>
      </c>
      <c r="CD46" s="128">
        <v>4.8040929021583093E-3</v>
      </c>
      <c r="CE46" s="128">
        <v>4.8040929021583093E-3</v>
      </c>
      <c r="CF46" s="128">
        <v>4.8040929021583093E-3</v>
      </c>
      <c r="CG46" s="128">
        <v>4.8040929021583093E-3</v>
      </c>
      <c r="CH46" s="128">
        <v>4.804092902158311E-3</v>
      </c>
      <c r="CI46" s="128">
        <v>4.804092902158311E-3</v>
      </c>
      <c r="CJ46" s="128">
        <v>4.804092902158311E-3</v>
      </c>
      <c r="CK46" s="128">
        <v>4.3836836119424804E-3</v>
      </c>
      <c r="CL46" s="128">
        <v>3.9632743217266489E-3</v>
      </c>
      <c r="CM46" s="128">
        <v>3.5428650315108175E-3</v>
      </c>
      <c r="CN46" s="128">
        <v>3.122455741294986E-3</v>
      </c>
      <c r="CO46" s="128">
        <v>2.7020464510791545E-3</v>
      </c>
      <c r="CP46" s="128">
        <v>2.2816371608633235E-3</v>
      </c>
      <c r="CQ46" s="128">
        <v>1.8612278706474927E-3</v>
      </c>
      <c r="CR46" s="128">
        <v>1.440818580431661E-3</v>
      </c>
      <c r="CS46" s="128">
        <v>1.0204092902158298E-3</v>
      </c>
      <c r="CT46" s="128">
        <v>6.0000000000000006E-4</v>
      </c>
      <c r="CU46" s="128">
        <v>6.0000000000000006E-4</v>
      </c>
      <c r="CV46" s="128">
        <v>6.0000000000000006E-4</v>
      </c>
      <c r="CW46" s="128">
        <v>6.0000000000000006E-4</v>
      </c>
      <c r="CX46" s="128">
        <v>6.0000000000000006E-4</v>
      </c>
      <c r="CY46" s="128">
        <v>6.0000000000000006E-4</v>
      </c>
      <c r="CZ46" s="128">
        <v>6.0000000000000006E-4</v>
      </c>
      <c r="DA46" s="128">
        <v>6.0000000000000006E-4</v>
      </c>
      <c r="DB46" s="128">
        <v>6.0000000000000006E-4</v>
      </c>
      <c r="DC46" s="128">
        <v>6.0000000000000006E-4</v>
      </c>
      <c r="DD46" s="128">
        <v>6.0000000000000006E-4</v>
      </c>
      <c r="DE46" s="128">
        <v>6.0000000000000006E-4</v>
      </c>
      <c r="DF46" s="128">
        <v>6.0000000000000006E-4</v>
      </c>
      <c r="DG46" s="128">
        <v>6.0000000000000006E-4</v>
      </c>
      <c r="DH46" s="128">
        <v>6.0000000000000006E-4</v>
      </c>
      <c r="DI46" s="128">
        <v>6.0000000000000006E-4</v>
      </c>
      <c r="DJ46" s="128">
        <v>6.0000000000000006E-4</v>
      </c>
      <c r="DK46" s="128">
        <v>6.0000000000000006E-4</v>
      </c>
      <c r="DL46" s="128">
        <v>6.0000000000000006E-4</v>
      </c>
      <c r="DM46" s="128">
        <v>6.0000000000000006E-4</v>
      </c>
      <c r="DN46" s="128">
        <v>6.0000000000000006E-4</v>
      </c>
      <c r="DO46" s="128">
        <v>6.0000000000000006E-4</v>
      </c>
      <c r="DP46" s="128">
        <v>6.0000000000000006E-4</v>
      </c>
      <c r="DQ46" s="128">
        <v>6.0000000000000006E-4</v>
      </c>
      <c r="DR46" s="129">
        <v>6.0000000000000006E-4</v>
      </c>
    </row>
    <row r="47" spans="2:122" x14ac:dyDescent="0.4">
      <c r="B47" s="45">
        <v>2043</v>
      </c>
      <c r="C47" s="128">
        <v>4.848031391647049E-3</v>
      </c>
      <c r="D47" s="128">
        <v>4.848031391647049E-3</v>
      </c>
      <c r="E47" s="128">
        <v>4.848031391647049E-3</v>
      </c>
      <c r="F47" s="128">
        <v>4.848031391647049E-3</v>
      </c>
      <c r="G47" s="128">
        <v>4.848031391647049E-3</v>
      </c>
      <c r="H47" s="128">
        <v>4.848031391647049E-3</v>
      </c>
      <c r="I47" s="128">
        <v>4.848031391647049E-3</v>
      </c>
      <c r="J47" s="128">
        <v>4.848031391647049E-3</v>
      </c>
      <c r="K47" s="128">
        <v>4.848031391647049E-3</v>
      </c>
      <c r="L47" s="128">
        <v>4.848031391647049E-3</v>
      </c>
      <c r="M47" s="128">
        <v>4.848031391647049E-3</v>
      </c>
      <c r="N47" s="128">
        <v>4.848031391647049E-3</v>
      </c>
      <c r="O47" s="128">
        <v>4.848031391647049E-3</v>
      </c>
      <c r="P47" s="128">
        <v>4.848031391647049E-3</v>
      </c>
      <c r="Q47" s="128">
        <v>4.848031391647049E-3</v>
      </c>
      <c r="R47" s="128">
        <v>4.848031391647049E-3</v>
      </c>
      <c r="S47" s="128">
        <v>4.848031391647049E-3</v>
      </c>
      <c r="T47" s="128">
        <v>4.848031391647049E-3</v>
      </c>
      <c r="U47" s="128">
        <v>4.8480313916470456E-3</v>
      </c>
      <c r="V47" s="128">
        <v>4.8480313916470473E-3</v>
      </c>
      <c r="W47" s="128">
        <v>4.8480313916470473E-3</v>
      </c>
      <c r="X47" s="128">
        <v>4.695532925397294E-3</v>
      </c>
      <c r="Y47" s="128">
        <v>4.543034459147539E-3</v>
      </c>
      <c r="Z47" s="128">
        <v>4.3905359928977875E-3</v>
      </c>
      <c r="AA47" s="128">
        <v>4.2380375266480325E-3</v>
      </c>
      <c r="AB47" s="128">
        <v>4.0855390603982793E-3</v>
      </c>
      <c r="AC47" s="128">
        <v>3.933040594148526E-3</v>
      </c>
      <c r="AD47" s="128">
        <v>3.7805421278987715E-3</v>
      </c>
      <c r="AE47" s="128">
        <v>3.6280436616490191E-3</v>
      </c>
      <c r="AF47" s="128">
        <v>3.4755451953992654E-3</v>
      </c>
      <c r="AG47" s="128">
        <v>3.3230467291495091E-3</v>
      </c>
      <c r="AH47" s="128">
        <v>3.3230467291495091E-3</v>
      </c>
      <c r="AI47" s="128">
        <v>3.3230467291495091E-3</v>
      </c>
      <c r="AJ47" s="128">
        <v>3.3230467291495091E-3</v>
      </c>
      <c r="AK47" s="128">
        <v>3.3230467291495091E-3</v>
      </c>
      <c r="AL47" s="128">
        <v>3.3230467291495091E-3</v>
      </c>
      <c r="AM47" s="128">
        <v>3.3230467291495091E-3</v>
      </c>
      <c r="AN47" s="128">
        <v>3.3230467291495091E-3</v>
      </c>
      <c r="AO47" s="128">
        <v>3.3230467291495091E-3</v>
      </c>
      <c r="AP47" s="128">
        <v>3.3230467291495091E-3</v>
      </c>
      <c r="AQ47" s="128">
        <v>3.3230467291495091E-3</v>
      </c>
      <c r="AR47" s="128">
        <v>3.4674678827055182E-3</v>
      </c>
      <c r="AS47" s="128">
        <v>3.6118890362615273E-3</v>
      </c>
      <c r="AT47" s="128">
        <v>3.7563101898175381E-3</v>
      </c>
      <c r="AU47" s="128">
        <v>3.9007313433735468E-3</v>
      </c>
      <c r="AV47" s="128">
        <v>4.0451524969295563E-3</v>
      </c>
      <c r="AW47" s="128">
        <v>4.0451524969295563E-3</v>
      </c>
      <c r="AX47" s="128">
        <v>4.0451524969295563E-3</v>
      </c>
      <c r="AY47" s="128">
        <v>4.0451524969295563E-3</v>
      </c>
      <c r="AZ47" s="128">
        <v>4.0451524969295563E-3</v>
      </c>
      <c r="BA47" s="128">
        <v>4.0451524969295563E-3</v>
      </c>
      <c r="BB47" s="128">
        <v>4.0451524969295563E-3</v>
      </c>
      <c r="BC47" s="128">
        <v>4.0451524969295563E-3</v>
      </c>
      <c r="BD47" s="128">
        <v>4.0451524969295563E-3</v>
      </c>
      <c r="BE47" s="128">
        <v>4.0451524969295563E-3</v>
      </c>
      <c r="BF47" s="128">
        <v>4.0451524969295563E-3</v>
      </c>
      <c r="BG47" s="128">
        <v>4.0451524969295563E-3</v>
      </c>
      <c r="BH47" s="128">
        <v>4.0451524969295563E-3</v>
      </c>
      <c r="BI47" s="128">
        <v>4.0451524969295563E-3</v>
      </c>
      <c r="BJ47" s="128">
        <v>4.0451524969295563E-3</v>
      </c>
      <c r="BK47" s="128">
        <v>4.0451524969295563E-3</v>
      </c>
      <c r="BL47" s="128">
        <v>3.8766677178314196E-3</v>
      </c>
      <c r="BM47" s="128">
        <v>3.7081829387332829E-3</v>
      </c>
      <c r="BN47" s="128">
        <v>3.5396981596351462E-3</v>
      </c>
      <c r="BO47" s="128">
        <v>3.3712133805370095E-3</v>
      </c>
      <c r="BP47" s="128">
        <v>3.2027286014388728E-3</v>
      </c>
      <c r="BQ47" s="128">
        <v>3.2027286014388728E-3</v>
      </c>
      <c r="BR47" s="128">
        <v>3.2027286014388728E-3</v>
      </c>
      <c r="BS47" s="128">
        <v>3.2027286014388728E-3</v>
      </c>
      <c r="BT47" s="128">
        <v>3.2027286014388728E-3</v>
      </c>
      <c r="BU47" s="128">
        <v>3.2027286014388728E-3</v>
      </c>
      <c r="BV47" s="128">
        <v>3.2027286014388728E-3</v>
      </c>
      <c r="BW47" s="128">
        <v>3.2027286014388728E-3</v>
      </c>
      <c r="BX47" s="128">
        <v>3.2027286014388728E-3</v>
      </c>
      <c r="BY47" s="128">
        <v>3.2027286014388728E-3</v>
      </c>
      <c r="BZ47" s="128">
        <v>3.2027286014388728E-3</v>
      </c>
      <c r="CA47" s="128">
        <v>3.2027286014388728E-3</v>
      </c>
      <c r="CB47" s="128">
        <v>3.2027286014388728E-3</v>
      </c>
      <c r="CC47" s="128">
        <v>3.2027286014388728E-3</v>
      </c>
      <c r="CD47" s="128">
        <v>3.2027286014388728E-3</v>
      </c>
      <c r="CE47" s="128">
        <v>3.2027286014388728E-3</v>
      </c>
      <c r="CF47" s="128">
        <v>3.2027286014388728E-3</v>
      </c>
      <c r="CG47" s="128">
        <v>3.2027286014388728E-3</v>
      </c>
      <c r="CH47" s="128">
        <v>3.2027286014388741E-3</v>
      </c>
      <c r="CI47" s="128">
        <v>3.2027286014388741E-3</v>
      </c>
      <c r="CJ47" s="128">
        <v>3.2027286014388741E-3</v>
      </c>
      <c r="CK47" s="128">
        <v>2.9224557412949868E-3</v>
      </c>
      <c r="CL47" s="128">
        <v>2.642182881151099E-3</v>
      </c>
      <c r="CM47" s="128">
        <v>2.3619100210072116E-3</v>
      </c>
      <c r="CN47" s="128">
        <v>2.0816371608633243E-3</v>
      </c>
      <c r="CO47" s="128">
        <v>1.8013643007194363E-3</v>
      </c>
      <c r="CP47" s="128">
        <v>1.5210914405755492E-3</v>
      </c>
      <c r="CQ47" s="128">
        <v>1.2408185804316618E-3</v>
      </c>
      <c r="CR47" s="128">
        <v>9.6054572028777402E-4</v>
      </c>
      <c r="CS47" s="128">
        <v>6.8027286014388645E-4</v>
      </c>
      <c r="CT47" s="128">
        <v>4.0000000000000002E-4</v>
      </c>
      <c r="CU47" s="128">
        <v>4.0000000000000002E-4</v>
      </c>
      <c r="CV47" s="128">
        <v>4.0000000000000002E-4</v>
      </c>
      <c r="CW47" s="128">
        <v>4.0000000000000002E-4</v>
      </c>
      <c r="CX47" s="128">
        <v>4.0000000000000002E-4</v>
      </c>
      <c r="CY47" s="128">
        <v>4.0000000000000002E-4</v>
      </c>
      <c r="CZ47" s="128">
        <v>4.0000000000000002E-4</v>
      </c>
      <c r="DA47" s="128">
        <v>4.0000000000000002E-4</v>
      </c>
      <c r="DB47" s="128">
        <v>4.0000000000000002E-4</v>
      </c>
      <c r="DC47" s="128">
        <v>4.0000000000000002E-4</v>
      </c>
      <c r="DD47" s="128">
        <v>4.0000000000000002E-4</v>
      </c>
      <c r="DE47" s="128">
        <v>4.0000000000000002E-4</v>
      </c>
      <c r="DF47" s="128">
        <v>4.0000000000000002E-4</v>
      </c>
      <c r="DG47" s="128">
        <v>4.0000000000000002E-4</v>
      </c>
      <c r="DH47" s="128">
        <v>4.0000000000000002E-4</v>
      </c>
      <c r="DI47" s="128">
        <v>4.0000000000000002E-4</v>
      </c>
      <c r="DJ47" s="128">
        <v>4.0000000000000002E-4</v>
      </c>
      <c r="DK47" s="128">
        <v>4.0000000000000002E-4</v>
      </c>
      <c r="DL47" s="128">
        <v>4.0000000000000002E-4</v>
      </c>
      <c r="DM47" s="128">
        <v>4.0000000000000002E-4</v>
      </c>
      <c r="DN47" s="128">
        <v>4.0000000000000002E-4</v>
      </c>
      <c r="DO47" s="128">
        <v>4.0000000000000002E-4</v>
      </c>
      <c r="DP47" s="128">
        <v>4.0000000000000002E-4</v>
      </c>
      <c r="DQ47" s="128">
        <v>4.0000000000000002E-4</v>
      </c>
      <c r="DR47" s="129">
        <v>4.0000000000000002E-4</v>
      </c>
    </row>
    <row r="48" spans="2:122" x14ac:dyDescent="0.4">
      <c r="B48" s="45">
        <v>2044</v>
      </c>
      <c r="C48" s="128">
        <v>2.424015695823525E-3</v>
      </c>
      <c r="D48" s="128">
        <v>2.424015695823525E-3</v>
      </c>
      <c r="E48" s="128">
        <v>2.424015695823525E-3</v>
      </c>
      <c r="F48" s="128">
        <v>2.424015695823525E-3</v>
      </c>
      <c r="G48" s="128">
        <v>2.424015695823525E-3</v>
      </c>
      <c r="H48" s="128">
        <v>2.424015695823525E-3</v>
      </c>
      <c r="I48" s="128">
        <v>2.424015695823525E-3</v>
      </c>
      <c r="J48" s="128">
        <v>2.424015695823525E-3</v>
      </c>
      <c r="K48" s="128">
        <v>2.424015695823525E-3</v>
      </c>
      <c r="L48" s="128">
        <v>2.424015695823525E-3</v>
      </c>
      <c r="M48" s="128">
        <v>2.424015695823525E-3</v>
      </c>
      <c r="N48" s="128">
        <v>2.424015695823525E-3</v>
      </c>
      <c r="O48" s="128">
        <v>2.424015695823525E-3</v>
      </c>
      <c r="P48" s="128">
        <v>2.424015695823525E-3</v>
      </c>
      <c r="Q48" s="128">
        <v>2.424015695823525E-3</v>
      </c>
      <c r="R48" s="128">
        <v>2.424015695823525E-3</v>
      </c>
      <c r="S48" s="128">
        <v>2.424015695823525E-3</v>
      </c>
      <c r="T48" s="128">
        <v>2.424015695823525E-3</v>
      </c>
      <c r="U48" s="128">
        <v>2.4240156958235223E-3</v>
      </c>
      <c r="V48" s="128">
        <v>2.4240156958235237E-3</v>
      </c>
      <c r="W48" s="128">
        <v>2.4240156958235237E-3</v>
      </c>
      <c r="X48" s="128">
        <v>2.347766462698647E-3</v>
      </c>
      <c r="Y48" s="128">
        <v>2.2715172295737691E-3</v>
      </c>
      <c r="Z48" s="128">
        <v>2.1952679964488942E-3</v>
      </c>
      <c r="AA48" s="128">
        <v>2.1190187633240163E-3</v>
      </c>
      <c r="AB48" s="128">
        <v>2.0427695301991396E-3</v>
      </c>
      <c r="AC48" s="128">
        <v>1.966520297074263E-3</v>
      </c>
      <c r="AD48" s="128">
        <v>1.8902710639493855E-3</v>
      </c>
      <c r="AE48" s="128">
        <v>1.8140218308245097E-3</v>
      </c>
      <c r="AF48" s="128">
        <v>1.7377725976996329E-3</v>
      </c>
      <c r="AG48" s="128">
        <v>1.6615233645747548E-3</v>
      </c>
      <c r="AH48" s="128">
        <v>1.6615233645747548E-3</v>
      </c>
      <c r="AI48" s="128">
        <v>1.6615233645747548E-3</v>
      </c>
      <c r="AJ48" s="128">
        <v>1.6615233645747548E-3</v>
      </c>
      <c r="AK48" s="128">
        <v>1.6615233645747548E-3</v>
      </c>
      <c r="AL48" s="128">
        <v>1.6615233645747548E-3</v>
      </c>
      <c r="AM48" s="128">
        <v>1.6615233645747548E-3</v>
      </c>
      <c r="AN48" s="128">
        <v>1.6615233645747548E-3</v>
      </c>
      <c r="AO48" s="128">
        <v>1.6615233645747548E-3</v>
      </c>
      <c r="AP48" s="128">
        <v>1.6615233645747548E-3</v>
      </c>
      <c r="AQ48" s="128">
        <v>1.6615233645747548E-3</v>
      </c>
      <c r="AR48" s="128">
        <v>1.7337339413527591E-3</v>
      </c>
      <c r="AS48" s="128">
        <v>1.8059445181307634E-3</v>
      </c>
      <c r="AT48" s="128">
        <v>1.8781550949087693E-3</v>
      </c>
      <c r="AU48" s="128">
        <v>1.9503656716867732E-3</v>
      </c>
      <c r="AV48" s="128">
        <v>2.0225762484647782E-3</v>
      </c>
      <c r="AW48" s="128">
        <v>2.0225762484647782E-3</v>
      </c>
      <c r="AX48" s="128">
        <v>2.0225762484647782E-3</v>
      </c>
      <c r="AY48" s="128">
        <v>2.0225762484647782E-3</v>
      </c>
      <c r="AZ48" s="128">
        <v>2.0225762484647782E-3</v>
      </c>
      <c r="BA48" s="128">
        <v>2.0225762484647782E-3</v>
      </c>
      <c r="BB48" s="128">
        <v>2.0225762484647782E-3</v>
      </c>
      <c r="BC48" s="128">
        <v>2.0225762484647782E-3</v>
      </c>
      <c r="BD48" s="128">
        <v>2.0225762484647782E-3</v>
      </c>
      <c r="BE48" s="128">
        <v>2.0225762484647782E-3</v>
      </c>
      <c r="BF48" s="128">
        <v>2.0225762484647782E-3</v>
      </c>
      <c r="BG48" s="128">
        <v>2.0225762484647782E-3</v>
      </c>
      <c r="BH48" s="128">
        <v>2.0225762484647782E-3</v>
      </c>
      <c r="BI48" s="128">
        <v>2.0225762484647782E-3</v>
      </c>
      <c r="BJ48" s="128">
        <v>2.0225762484647782E-3</v>
      </c>
      <c r="BK48" s="128">
        <v>2.0225762484647782E-3</v>
      </c>
      <c r="BL48" s="128">
        <v>1.9383338589157098E-3</v>
      </c>
      <c r="BM48" s="128">
        <v>1.8540914693666415E-3</v>
      </c>
      <c r="BN48" s="128">
        <v>1.7698490798175731E-3</v>
      </c>
      <c r="BO48" s="128">
        <v>1.6856066902685048E-3</v>
      </c>
      <c r="BP48" s="128">
        <v>1.6013643007194364E-3</v>
      </c>
      <c r="BQ48" s="128">
        <v>1.6013643007194364E-3</v>
      </c>
      <c r="BR48" s="128">
        <v>1.6013643007194364E-3</v>
      </c>
      <c r="BS48" s="128">
        <v>1.6013643007194364E-3</v>
      </c>
      <c r="BT48" s="128">
        <v>1.6013643007194364E-3</v>
      </c>
      <c r="BU48" s="128">
        <v>1.6013643007194364E-3</v>
      </c>
      <c r="BV48" s="128">
        <v>1.6013643007194364E-3</v>
      </c>
      <c r="BW48" s="128">
        <v>1.6013643007194364E-3</v>
      </c>
      <c r="BX48" s="128">
        <v>1.6013643007194364E-3</v>
      </c>
      <c r="BY48" s="128">
        <v>1.6013643007194364E-3</v>
      </c>
      <c r="BZ48" s="128">
        <v>1.6013643007194364E-3</v>
      </c>
      <c r="CA48" s="128">
        <v>1.6013643007194364E-3</v>
      </c>
      <c r="CB48" s="128">
        <v>1.6013643007194364E-3</v>
      </c>
      <c r="CC48" s="128">
        <v>1.6013643007194364E-3</v>
      </c>
      <c r="CD48" s="128">
        <v>1.6013643007194364E-3</v>
      </c>
      <c r="CE48" s="128">
        <v>1.6013643007194364E-3</v>
      </c>
      <c r="CF48" s="128">
        <v>1.6013643007194364E-3</v>
      </c>
      <c r="CG48" s="128">
        <v>1.6013643007194364E-3</v>
      </c>
      <c r="CH48" s="128">
        <v>1.6013643007194373E-3</v>
      </c>
      <c r="CI48" s="128">
        <v>1.6013643007194373E-3</v>
      </c>
      <c r="CJ48" s="128">
        <v>1.6013643007194373E-3</v>
      </c>
      <c r="CK48" s="128">
        <v>1.4612278706474932E-3</v>
      </c>
      <c r="CL48" s="128">
        <v>1.3210914405755493E-3</v>
      </c>
      <c r="CM48" s="128">
        <v>1.1809550105036058E-3</v>
      </c>
      <c r="CN48" s="128">
        <v>1.0408185804316624E-3</v>
      </c>
      <c r="CO48" s="128">
        <v>9.0068215035971804E-4</v>
      </c>
      <c r="CP48" s="128">
        <v>7.6054572028777469E-4</v>
      </c>
      <c r="CQ48" s="128">
        <v>6.204092902158309E-4</v>
      </c>
      <c r="CR48" s="128">
        <v>4.8027286014388701E-4</v>
      </c>
      <c r="CS48" s="128">
        <v>3.4013643007194317E-4</v>
      </c>
      <c r="CT48" s="128">
        <v>1.9999999999999998E-4</v>
      </c>
      <c r="CU48" s="128">
        <v>1.9999999999999998E-4</v>
      </c>
      <c r="CV48" s="128">
        <v>1.9999999999999998E-4</v>
      </c>
      <c r="CW48" s="128">
        <v>1.9999999999999998E-4</v>
      </c>
      <c r="CX48" s="128">
        <v>1.9999999999999998E-4</v>
      </c>
      <c r="CY48" s="128">
        <v>1.9999999999999998E-4</v>
      </c>
      <c r="CZ48" s="128">
        <v>1.9999999999999998E-4</v>
      </c>
      <c r="DA48" s="128">
        <v>1.9999999999999998E-4</v>
      </c>
      <c r="DB48" s="128">
        <v>1.9999999999999998E-4</v>
      </c>
      <c r="DC48" s="128">
        <v>1.9999999999999998E-4</v>
      </c>
      <c r="DD48" s="128">
        <v>1.9999999999999998E-4</v>
      </c>
      <c r="DE48" s="128">
        <v>1.9999999999999998E-4</v>
      </c>
      <c r="DF48" s="128">
        <v>1.9999999999999998E-4</v>
      </c>
      <c r="DG48" s="128">
        <v>1.9999999999999998E-4</v>
      </c>
      <c r="DH48" s="128">
        <v>1.9999999999999998E-4</v>
      </c>
      <c r="DI48" s="128">
        <v>1.9999999999999998E-4</v>
      </c>
      <c r="DJ48" s="128">
        <v>1.9999999999999998E-4</v>
      </c>
      <c r="DK48" s="128">
        <v>1.9999999999999998E-4</v>
      </c>
      <c r="DL48" s="128">
        <v>1.9999999999999998E-4</v>
      </c>
      <c r="DM48" s="128">
        <v>1.9999999999999998E-4</v>
      </c>
      <c r="DN48" s="128">
        <v>1.9999999999999998E-4</v>
      </c>
      <c r="DO48" s="128">
        <v>1.9999999999999998E-4</v>
      </c>
      <c r="DP48" s="128">
        <v>1.9999999999999998E-4</v>
      </c>
      <c r="DQ48" s="128">
        <v>1.9999999999999998E-4</v>
      </c>
      <c r="DR48" s="129">
        <v>1.9999999999999998E-4</v>
      </c>
    </row>
    <row r="49" spans="2:122" customFormat="1" ht="15" thickBot="1" x14ac:dyDescent="0.45">
      <c r="B49" s="47" t="s">
        <v>49</v>
      </c>
      <c r="C49" s="83">
        <v>0</v>
      </c>
      <c r="D49" s="83">
        <v>0</v>
      </c>
      <c r="E49" s="83">
        <v>0</v>
      </c>
      <c r="F49" s="83">
        <v>0</v>
      </c>
      <c r="G49" s="83">
        <v>0</v>
      </c>
      <c r="H49" s="83">
        <v>0</v>
      </c>
      <c r="I49" s="83">
        <v>0</v>
      </c>
      <c r="J49" s="83">
        <v>0</v>
      </c>
      <c r="K49" s="83">
        <v>0</v>
      </c>
      <c r="L49" s="83">
        <v>0</v>
      </c>
      <c r="M49" s="83">
        <v>0</v>
      </c>
      <c r="N49" s="83">
        <v>0</v>
      </c>
      <c r="O49" s="83">
        <v>0</v>
      </c>
      <c r="P49" s="83">
        <v>0</v>
      </c>
      <c r="Q49" s="83">
        <v>0</v>
      </c>
      <c r="R49" s="83">
        <v>0</v>
      </c>
      <c r="S49" s="83">
        <v>0</v>
      </c>
      <c r="T49" s="83">
        <v>0</v>
      </c>
      <c r="U49" s="83">
        <v>0</v>
      </c>
      <c r="V49" s="83">
        <v>0</v>
      </c>
      <c r="W49" s="83">
        <v>0</v>
      </c>
      <c r="X49" s="83">
        <v>0</v>
      </c>
      <c r="Y49" s="83">
        <v>0</v>
      </c>
      <c r="Z49" s="83">
        <v>0</v>
      </c>
      <c r="AA49" s="83">
        <v>0</v>
      </c>
      <c r="AB49" s="83">
        <v>0</v>
      </c>
      <c r="AC49" s="83">
        <v>0</v>
      </c>
      <c r="AD49" s="83">
        <v>0</v>
      </c>
      <c r="AE49" s="83">
        <v>0</v>
      </c>
      <c r="AF49" s="83">
        <v>0</v>
      </c>
      <c r="AG49" s="83">
        <v>0</v>
      </c>
      <c r="AH49" s="83">
        <v>0</v>
      </c>
      <c r="AI49" s="83">
        <v>0</v>
      </c>
      <c r="AJ49" s="83">
        <v>0</v>
      </c>
      <c r="AK49" s="83">
        <v>0</v>
      </c>
      <c r="AL49" s="83">
        <v>0</v>
      </c>
      <c r="AM49" s="83">
        <v>0</v>
      </c>
      <c r="AN49" s="83">
        <v>0</v>
      </c>
      <c r="AO49" s="83">
        <v>0</v>
      </c>
      <c r="AP49" s="83">
        <v>0</v>
      </c>
      <c r="AQ49" s="83">
        <v>0</v>
      </c>
      <c r="AR49" s="83">
        <v>0</v>
      </c>
      <c r="AS49" s="83">
        <v>0</v>
      </c>
      <c r="AT49" s="83">
        <v>0</v>
      </c>
      <c r="AU49" s="83">
        <v>0</v>
      </c>
      <c r="AV49" s="83">
        <v>0</v>
      </c>
      <c r="AW49" s="83">
        <v>0</v>
      </c>
      <c r="AX49" s="83">
        <v>0</v>
      </c>
      <c r="AY49" s="83">
        <v>0</v>
      </c>
      <c r="AZ49" s="83">
        <v>0</v>
      </c>
      <c r="BA49" s="83">
        <v>0</v>
      </c>
      <c r="BB49" s="83">
        <v>0</v>
      </c>
      <c r="BC49" s="83">
        <v>0</v>
      </c>
      <c r="BD49" s="83">
        <v>0</v>
      </c>
      <c r="BE49" s="83">
        <v>0</v>
      </c>
      <c r="BF49" s="83">
        <v>0</v>
      </c>
      <c r="BG49" s="83">
        <v>0</v>
      </c>
      <c r="BH49" s="83">
        <v>0</v>
      </c>
      <c r="BI49" s="83">
        <v>0</v>
      </c>
      <c r="BJ49" s="83">
        <v>0</v>
      </c>
      <c r="BK49" s="83">
        <v>0</v>
      </c>
      <c r="BL49" s="83">
        <v>0</v>
      </c>
      <c r="BM49" s="83">
        <v>0</v>
      </c>
      <c r="BN49" s="83">
        <v>0</v>
      </c>
      <c r="BO49" s="83">
        <v>0</v>
      </c>
      <c r="BP49" s="83">
        <v>0</v>
      </c>
      <c r="BQ49" s="83">
        <v>0</v>
      </c>
      <c r="BR49" s="83">
        <v>0</v>
      </c>
      <c r="BS49" s="83">
        <v>0</v>
      </c>
      <c r="BT49" s="83">
        <v>0</v>
      </c>
      <c r="BU49" s="83">
        <v>0</v>
      </c>
      <c r="BV49" s="83">
        <v>0</v>
      </c>
      <c r="BW49" s="83">
        <v>0</v>
      </c>
      <c r="BX49" s="83">
        <v>0</v>
      </c>
      <c r="BY49" s="83">
        <v>0</v>
      </c>
      <c r="BZ49" s="83">
        <v>0</v>
      </c>
      <c r="CA49" s="83">
        <v>0</v>
      </c>
      <c r="CB49" s="83">
        <v>0</v>
      </c>
      <c r="CC49" s="83">
        <v>0</v>
      </c>
      <c r="CD49" s="83">
        <v>0</v>
      </c>
      <c r="CE49" s="83">
        <v>0</v>
      </c>
      <c r="CF49" s="83">
        <v>0</v>
      </c>
      <c r="CG49" s="83">
        <v>0</v>
      </c>
      <c r="CH49" s="83">
        <v>0</v>
      </c>
      <c r="CI49" s="83">
        <v>0</v>
      </c>
      <c r="CJ49" s="83">
        <v>0</v>
      </c>
      <c r="CK49" s="83">
        <v>0</v>
      </c>
      <c r="CL49" s="83">
        <v>0</v>
      </c>
      <c r="CM49" s="83">
        <v>0</v>
      </c>
      <c r="CN49" s="83">
        <v>0</v>
      </c>
      <c r="CO49" s="83">
        <v>0</v>
      </c>
      <c r="CP49" s="83">
        <v>0</v>
      </c>
      <c r="CQ49" s="83">
        <v>0</v>
      </c>
      <c r="CR49" s="83">
        <v>0</v>
      </c>
      <c r="CS49" s="83">
        <v>0</v>
      </c>
      <c r="CT49" s="83">
        <v>0</v>
      </c>
      <c r="CU49" s="83">
        <v>0</v>
      </c>
      <c r="CV49" s="83">
        <v>0</v>
      </c>
      <c r="CW49" s="83">
        <v>0</v>
      </c>
      <c r="CX49" s="83">
        <v>0</v>
      </c>
      <c r="CY49" s="83">
        <v>0</v>
      </c>
      <c r="CZ49" s="83">
        <v>0</v>
      </c>
      <c r="DA49" s="83">
        <v>0</v>
      </c>
      <c r="DB49" s="83">
        <v>0</v>
      </c>
      <c r="DC49" s="83">
        <v>0</v>
      </c>
      <c r="DD49" s="83">
        <v>0</v>
      </c>
      <c r="DE49" s="83">
        <v>0</v>
      </c>
      <c r="DF49" s="83">
        <v>0</v>
      </c>
      <c r="DG49" s="83">
        <v>0</v>
      </c>
      <c r="DH49" s="83">
        <v>0</v>
      </c>
      <c r="DI49" s="83">
        <v>0</v>
      </c>
      <c r="DJ49" s="83">
        <v>0</v>
      </c>
      <c r="DK49" s="83">
        <v>0</v>
      </c>
      <c r="DL49" s="83">
        <v>0</v>
      </c>
      <c r="DM49" s="83">
        <v>0</v>
      </c>
      <c r="DN49" s="83">
        <v>0</v>
      </c>
      <c r="DO49" s="83">
        <v>0</v>
      </c>
      <c r="DP49" s="83">
        <v>0</v>
      </c>
      <c r="DQ49" s="83">
        <v>0</v>
      </c>
      <c r="DR49" s="84">
        <v>0</v>
      </c>
    </row>
    <row r="87" spans="96:96" x14ac:dyDescent="0.4">
      <c r="CR87" s="48"/>
    </row>
    <row r="88" spans="96:96" x14ac:dyDescent="0.4">
      <c r="CR88" s="48"/>
    </row>
    <row r="113" spans="95:95" x14ac:dyDescent="0.4">
      <c r="CQ113" s="48"/>
    </row>
    <row r="114" spans="95:95" x14ac:dyDescent="0.4">
      <c r="CQ114" s="4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DR114"/>
  <sheetViews>
    <sheetView showGridLines="0" zoomScale="110" zoomScaleNormal="110" workbookViewId="0">
      <pane xSplit="2" ySplit="4" topLeftCell="C5" activePane="bottomRight" state="frozen"/>
      <selection pane="topRight" activeCell="C1" sqref="C1"/>
      <selection pane="bottomLeft" activeCell="A5" sqref="A5"/>
      <selection pane="bottomRight" activeCell="C31" sqref="C31"/>
    </sheetView>
  </sheetViews>
  <sheetFormatPr defaultColWidth="9.15234375" defaultRowHeight="14.6" x14ac:dyDescent="0.4"/>
  <cols>
    <col min="1" max="1" width="13.3046875" style="40" customWidth="1"/>
    <col min="2" max="2" width="18.84375" style="40" customWidth="1"/>
    <col min="3" max="12" width="10.23046875" style="40" bestFit="1" customWidth="1"/>
    <col min="13" max="102" width="10.61328125" style="40" bestFit="1" customWidth="1"/>
    <col min="103" max="122" width="11.61328125" style="40" bestFit="1" customWidth="1"/>
    <col min="123" max="16384" width="9.15234375" style="40"/>
  </cols>
  <sheetData>
    <row r="1" spans="1:122" x14ac:dyDescent="0.4">
      <c r="B1" s="67" t="s">
        <v>13</v>
      </c>
      <c r="C1" s="3"/>
      <c r="D1" s="3"/>
      <c r="E1" s="3"/>
      <c r="F1" s="3"/>
      <c r="G1" s="3"/>
      <c r="H1" s="3"/>
      <c r="I1" s="3"/>
      <c r="J1" s="3"/>
      <c r="K1" s="3"/>
      <c r="L1" s="3"/>
      <c r="M1" s="3"/>
      <c r="N1" s="3"/>
      <c r="O1" s="3"/>
      <c r="P1" s="3"/>
    </row>
    <row r="2" spans="1:122" x14ac:dyDescent="0.4">
      <c r="B2" s="40" t="s">
        <v>47</v>
      </c>
    </row>
    <row r="3" spans="1:122" ht="15" thickBot="1" x14ac:dyDescent="0.45">
      <c r="B3" s="40" t="s">
        <v>43</v>
      </c>
    </row>
    <row r="4" spans="1:122" x14ac:dyDescent="0.4">
      <c r="B4" s="85"/>
      <c r="C4" s="86">
        <v>0</v>
      </c>
      <c r="D4" s="86">
        <v>1</v>
      </c>
      <c r="E4" s="86">
        <v>2</v>
      </c>
      <c r="F4" s="86">
        <v>3</v>
      </c>
      <c r="G4" s="86">
        <v>4</v>
      </c>
      <c r="H4" s="86">
        <v>5</v>
      </c>
      <c r="I4" s="86">
        <v>6</v>
      </c>
      <c r="J4" s="86">
        <v>7</v>
      </c>
      <c r="K4" s="86">
        <v>8</v>
      </c>
      <c r="L4" s="86">
        <v>9</v>
      </c>
      <c r="M4" s="86">
        <v>10</v>
      </c>
      <c r="N4" s="86">
        <v>11</v>
      </c>
      <c r="O4" s="86">
        <v>12</v>
      </c>
      <c r="P4" s="86">
        <v>13</v>
      </c>
      <c r="Q4" s="86">
        <v>14</v>
      </c>
      <c r="R4" s="86">
        <v>15</v>
      </c>
      <c r="S4" s="86">
        <v>16</v>
      </c>
      <c r="T4" s="86">
        <v>17</v>
      </c>
      <c r="U4" s="86">
        <v>18</v>
      </c>
      <c r="V4" s="86">
        <v>19</v>
      </c>
      <c r="W4" s="86">
        <v>20</v>
      </c>
      <c r="X4" s="86">
        <v>21</v>
      </c>
      <c r="Y4" s="86">
        <v>22</v>
      </c>
      <c r="Z4" s="86">
        <v>23</v>
      </c>
      <c r="AA4" s="86">
        <v>24</v>
      </c>
      <c r="AB4" s="86">
        <v>25</v>
      </c>
      <c r="AC4" s="86">
        <v>26</v>
      </c>
      <c r="AD4" s="86">
        <v>27</v>
      </c>
      <c r="AE4" s="86">
        <v>28</v>
      </c>
      <c r="AF4" s="86">
        <v>29</v>
      </c>
      <c r="AG4" s="86">
        <v>30</v>
      </c>
      <c r="AH4" s="86">
        <v>31</v>
      </c>
      <c r="AI4" s="86">
        <v>32</v>
      </c>
      <c r="AJ4" s="86">
        <v>33</v>
      </c>
      <c r="AK4" s="86">
        <v>34</v>
      </c>
      <c r="AL4" s="86">
        <v>35</v>
      </c>
      <c r="AM4" s="86">
        <v>36</v>
      </c>
      <c r="AN4" s="86">
        <v>37</v>
      </c>
      <c r="AO4" s="86">
        <v>38</v>
      </c>
      <c r="AP4" s="86">
        <v>39</v>
      </c>
      <c r="AQ4" s="86">
        <v>40</v>
      </c>
      <c r="AR4" s="86">
        <v>41</v>
      </c>
      <c r="AS4" s="86">
        <v>42</v>
      </c>
      <c r="AT4" s="86">
        <v>43</v>
      </c>
      <c r="AU4" s="86">
        <v>44</v>
      </c>
      <c r="AV4" s="86">
        <v>45</v>
      </c>
      <c r="AW4" s="86">
        <v>46</v>
      </c>
      <c r="AX4" s="86">
        <v>47</v>
      </c>
      <c r="AY4" s="86">
        <v>48</v>
      </c>
      <c r="AZ4" s="86">
        <v>49</v>
      </c>
      <c r="BA4" s="86">
        <v>50</v>
      </c>
      <c r="BB4" s="86">
        <v>51</v>
      </c>
      <c r="BC4" s="86">
        <v>52</v>
      </c>
      <c r="BD4" s="86">
        <v>53</v>
      </c>
      <c r="BE4" s="86">
        <v>54</v>
      </c>
      <c r="BF4" s="86">
        <v>55</v>
      </c>
      <c r="BG4" s="86">
        <v>56</v>
      </c>
      <c r="BH4" s="86">
        <v>57</v>
      </c>
      <c r="BI4" s="86">
        <v>58</v>
      </c>
      <c r="BJ4" s="86">
        <v>59</v>
      </c>
      <c r="BK4" s="86">
        <v>60</v>
      </c>
      <c r="BL4" s="86">
        <v>61</v>
      </c>
      <c r="BM4" s="86">
        <v>62</v>
      </c>
      <c r="BN4" s="86">
        <v>63</v>
      </c>
      <c r="BO4" s="86">
        <v>64</v>
      </c>
      <c r="BP4" s="86">
        <v>65</v>
      </c>
      <c r="BQ4" s="86">
        <v>66</v>
      </c>
      <c r="BR4" s="86">
        <v>67</v>
      </c>
      <c r="BS4" s="86">
        <v>68</v>
      </c>
      <c r="BT4" s="86">
        <v>69</v>
      </c>
      <c r="BU4" s="86">
        <v>70</v>
      </c>
      <c r="BV4" s="86">
        <v>71</v>
      </c>
      <c r="BW4" s="86">
        <v>72</v>
      </c>
      <c r="BX4" s="86">
        <v>73</v>
      </c>
      <c r="BY4" s="86">
        <v>74</v>
      </c>
      <c r="BZ4" s="86">
        <v>75</v>
      </c>
      <c r="CA4" s="86">
        <v>76</v>
      </c>
      <c r="CB4" s="86">
        <v>77</v>
      </c>
      <c r="CC4" s="86">
        <v>78</v>
      </c>
      <c r="CD4" s="86">
        <v>79</v>
      </c>
      <c r="CE4" s="86">
        <v>80</v>
      </c>
      <c r="CF4" s="86">
        <v>81</v>
      </c>
      <c r="CG4" s="86">
        <v>82</v>
      </c>
      <c r="CH4" s="86">
        <v>83</v>
      </c>
      <c r="CI4" s="86">
        <v>84</v>
      </c>
      <c r="CJ4" s="86">
        <v>85</v>
      </c>
      <c r="CK4" s="86">
        <v>86</v>
      </c>
      <c r="CL4" s="86">
        <v>87</v>
      </c>
      <c r="CM4" s="86">
        <v>88</v>
      </c>
      <c r="CN4" s="86">
        <v>89</v>
      </c>
      <c r="CO4" s="86">
        <v>90</v>
      </c>
      <c r="CP4" s="86">
        <v>91</v>
      </c>
      <c r="CQ4" s="86">
        <v>92</v>
      </c>
      <c r="CR4" s="86">
        <v>93</v>
      </c>
      <c r="CS4" s="86">
        <v>94</v>
      </c>
      <c r="CT4" s="86">
        <v>95</v>
      </c>
      <c r="CU4" s="86">
        <v>96</v>
      </c>
      <c r="CV4" s="86">
        <v>97</v>
      </c>
      <c r="CW4" s="86">
        <v>98</v>
      </c>
      <c r="CX4" s="86">
        <v>99</v>
      </c>
      <c r="CY4" s="86">
        <v>100</v>
      </c>
      <c r="CZ4" s="86">
        <v>101</v>
      </c>
      <c r="DA4" s="86">
        <v>102</v>
      </c>
      <c r="DB4" s="86">
        <v>103</v>
      </c>
      <c r="DC4" s="86">
        <v>104</v>
      </c>
      <c r="DD4" s="86">
        <v>105</v>
      </c>
      <c r="DE4" s="86">
        <v>106</v>
      </c>
      <c r="DF4" s="86">
        <v>107</v>
      </c>
      <c r="DG4" s="86">
        <v>108</v>
      </c>
      <c r="DH4" s="86">
        <v>109</v>
      </c>
      <c r="DI4" s="86">
        <v>110</v>
      </c>
      <c r="DJ4" s="86">
        <v>111</v>
      </c>
      <c r="DK4" s="86">
        <v>112</v>
      </c>
      <c r="DL4" s="86">
        <v>113</v>
      </c>
      <c r="DM4" s="86">
        <v>114</v>
      </c>
      <c r="DN4" s="86">
        <v>115</v>
      </c>
      <c r="DO4" s="86">
        <v>116</v>
      </c>
      <c r="DP4" s="86">
        <v>117</v>
      </c>
      <c r="DQ4" s="86">
        <v>118</v>
      </c>
      <c r="DR4" s="87">
        <v>119</v>
      </c>
    </row>
    <row r="5" spans="1:122" x14ac:dyDescent="0.4">
      <c r="B5" s="79">
        <v>2026</v>
      </c>
      <c r="C5" s="119">
        <v>2.598266868376629E-3</v>
      </c>
      <c r="D5" s="119">
        <v>2.598266868376629E-3</v>
      </c>
      <c r="E5" s="119">
        <v>2.598266868376629E-3</v>
      </c>
      <c r="F5" s="119">
        <v>2.598266868376629E-3</v>
      </c>
      <c r="G5" s="119">
        <v>2.598266868376629E-3</v>
      </c>
      <c r="H5" s="119">
        <v>2.598266868376629E-3</v>
      </c>
      <c r="I5" s="119">
        <v>2.598266868376629E-3</v>
      </c>
      <c r="J5" s="119">
        <v>2.598266868376629E-3</v>
      </c>
      <c r="K5" s="119">
        <v>2.598266868376629E-3</v>
      </c>
      <c r="L5" s="119">
        <v>2.598266868376629E-3</v>
      </c>
      <c r="M5" s="119">
        <v>2.598266868376629E-3</v>
      </c>
      <c r="N5" s="119">
        <v>2.598266868376629E-3</v>
      </c>
      <c r="O5" s="119">
        <v>2.598266868376629E-3</v>
      </c>
      <c r="P5" s="119">
        <v>2.598266868376629E-3</v>
      </c>
      <c r="Q5" s="119">
        <v>2.598266868376629E-3</v>
      </c>
      <c r="R5" s="119">
        <v>2.598266868376629E-3</v>
      </c>
      <c r="S5" s="119">
        <v>2.598266868376629E-3</v>
      </c>
      <c r="T5" s="119">
        <v>2.598266868376629E-3</v>
      </c>
      <c r="U5" s="119">
        <v>2.598266868376629E-3</v>
      </c>
      <c r="V5" s="119">
        <v>2.598266868376629E-3</v>
      </c>
      <c r="W5" s="119">
        <v>2.598266868376629E-3</v>
      </c>
      <c r="X5" s="119">
        <v>1.1536213373534187E-3</v>
      </c>
      <c r="Y5" s="119">
        <v>-1.4374102349226788E-3</v>
      </c>
      <c r="Z5" s="119">
        <v>-2.2154761450895264E-3</v>
      </c>
      <c r="AA5" s="119">
        <v>-2.9935420552563742E-3</v>
      </c>
      <c r="AB5" s="119">
        <v>-3.771607965423222E-3</v>
      </c>
      <c r="AC5" s="119">
        <v>-4.5496738755900698E-3</v>
      </c>
      <c r="AD5" s="119">
        <v>-5.3277397857569176E-3</v>
      </c>
      <c r="AE5" s="119">
        <v>-6.1058056959237654E-3</v>
      </c>
      <c r="AF5" s="119">
        <v>-6.8838716060906132E-3</v>
      </c>
      <c r="AG5" s="119">
        <v>-7.7024218953218255E-3</v>
      </c>
      <c r="AH5" s="119">
        <v>-7.7024218953218255E-3</v>
      </c>
      <c r="AI5" s="119">
        <v>-7.7024218953218255E-3</v>
      </c>
      <c r="AJ5" s="119">
        <v>-7.7024218953218255E-3</v>
      </c>
      <c r="AK5" s="119">
        <v>-7.7024218953218255E-3</v>
      </c>
      <c r="AL5" s="119">
        <v>-6.9932370286595533E-3</v>
      </c>
      <c r="AM5" s="119">
        <v>-6.3245365410616455E-3</v>
      </c>
      <c r="AN5" s="119">
        <v>-5.6558360534637378E-3</v>
      </c>
      <c r="AO5" s="119">
        <v>-4.9871355658658301E-3</v>
      </c>
      <c r="AP5" s="119">
        <v>-4.3184350782679223E-3</v>
      </c>
      <c r="AQ5" s="119">
        <v>-3.6497345906700155E-3</v>
      </c>
      <c r="AR5" s="119">
        <v>-2.9810341030721082E-3</v>
      </c>
      <c r="AS5" s="119">
        <v>-2.3123336154742009E-3</v>
      </c>
      <c r="AT5" s="119">
        <v>-1.6436331278762934E-3</v>
      </c>
      <c r="AU5" s="119">
        <v>-9.7493264027838594E-4</v>
      </c>
      <c r="AV5" s="119">
        <v>1.6132302840064388E-3</v>
      </c>
      <c r="AW5" s="119">
        <v>2.8168911616826722E-3</v>
      </c>
      <c r="AX5" s="119">
        <v>4.0205520393589052E-3</v>
      </c>
      <c r="AY5" s="119">
        <v>5.0431596877763534E-3</v>
      </c>
      <c r="AZ5" s="119">
        <v>5.9459053460335287E-3</v>
      </c>
      <c r="BA5" s="119">
        <v>6.8486510042907031E-3</v>
      </c>
      <c r="BB5" s="119">
        <v>6.8486510042907031E-3</v>
      </c>
      <c r="BC5" s="119">
        <v>6.8486510042907031E-3</v>
      </c>
      <c r="BD5" s="119">
        <v>6.8486510042907031E-3</v>
      </c>
      <c r="BE5" s="119">
        <v>6.8486510042907031E-3</v>
      </c>
      <c r="BF5" s="119">
        <v>6.8486510042907031E-3</v>
      </c>
      <c r="BG5" s="119">
        <v>6.8486510042907031E-3</v>
      </c>
      <c r="BH5" s="119">
        <v>6.8486510042907031E-3</v>
      </c>
      <c r="BI5" s="119">
        <v>6.8486510042907031E-3</v>
      </c>
      <c r="BJ5" s="119">
        <v>6.8486510042907031E-3</v>
      </c>
      <c r="BK5" s="119">
        <v>6.8486510042907031E-3</v>
      </c>
      <c r="BL5" s="119">
        <v>6.8330863721079004E-3</v>
      </c>
      <c r="BM5" s="119">
        <v>6.8175217399250978E-3</v>
      </c>
      <c r="BN5" s="119">
        <v>6.8019571077422951E-3</v>
      </c>
      <c r="BO5" s="119">
        <v>6.7863924755594916E-3</v>
      </c>
      <c r="BP5" s="119">
        <v>6.770827843376688E-3</v>
      </c>
      <c r="BQ5" s="119">
        <v>6.770827843376688E-3</v>
      </c>
      <c r="BR5" s="119">
        <v>6.770827843376688E-3</v>
      </c>
      <c r="BS5" s="119">
        <v>6.770827843376688E-3</v>
      </c>
      <c r="BT5" s="119">
        <v>6.770827843376688E-3</v>
      </c>
      <c r="BU5" s="119">
        <v>6.770827843376688E-3</v>
      </c>
      <c r="BV5" s="119">
        <v>6.770827843376688E-3</v>
      </c>
      <c r="BW5" s="119">
        <v>6.770827843376688E-3</v>
      </c>
      <c r="BX5" s="119">
        <v>6.770827843376688E-3</v>
      </c>
      <c r="BY5" s="119">
        <v>6.770827843376688E-3</v>
      </c>
      <c r="BZ5" s="119">
        <v>6.770827843376688E-3</v>
      </c>
      <c r="CA5" s="119">
        <v>6.770827843376688E-3</v>
      </c>
      <c r="CB5" s="119">
        <v>6.770827843376688E-3</v>
      </c>
      <c r="CC5" s="119">
        <v>6.770827843376688E-3</v>
      </c>
      <c r="CD5" s="119">
        <v>6.770827843376688E-3</v>
      </c>
      <c r="CE5" s="119">
        <v>5.7499420291821498E-3</v>
      </c>
      <c r="CF5" s="119">
        <v>4.7290562149876116E-3</v>
      </c>
      <c r="CG5" s="119">
        <v>3.4442272010574309E-3</v>
      </c>
      <c r="CH5" s="119">
        <v>2.0830461154647136E-3</v>
      </c>
      <c r="CI5" s="119">
        <v>7.2186502987199629E-4</v>
      </c>
      <c r="CJ5" s="119">
        <v>-6.3931605572072015E-4</v>
      </c>
      <c r="CK5" s="119">
        <v>-7.1538445014864807E-4</v>
      </c>
      <c r="CL5" s="119">
        <v>-7.914528445765761E-4</v>
      </c>
      <c r="CM5" s="119">
        <v>-8.6752123900450402E-4</v>
      </c>
      <c r="CN5" s="119">
        <v>-9.4358963343243204E-4</v>
      </c>
      <c r="CO5" s="119">
        <v>-1.01965802786036E-3</v>
      </c>
      <c r="CP5" s="119">
        <v>-1.0957264222882879E-3</v>
      </c>
      <c r="CQ5" s="119">
        <v>-1.1717948167162158E-3</v>
      </c>
      <c r="CR5" s="119">
        <v>-1.2478632111441439E-3</v>
      </c>
      <c r="CS5" s="119">
        <v>-1.3239316055720719E-3</v>
      </c>
      <c r="CT5" s="119">
        <v>-1.4E-3</v>
      </c>
      <c r="CU5" s="119">
        <v>-1.4E-3</v>
      </c>
      <c r="CV5" s="119">
        <v>-1.4E-3</v>
      </c>
      <c r="CW5" s="119">
        <v>-1.4E-3</v>
      </c>
      <c r="CX5" s="119">
        <v>-1.4E-3</v>
      </c>
      <c r="CY5" s="119">
        <v>-1.4E-3</v>
      </c>
      <c r="CZ5" s="119">
        <v>-1.4E-3</v>
      </c>
      <c r="DA5" s="119">
        <v>-1.4E-3</v>
      </c>
      <c r="DB5" s="119">
        <v>-1.4E-3</v>
      </c>
      <c r="DC5" s="119">
        <v>-1.4E-3</v>
      </c>
      <c r="DD5" s="119">
        <v>-1.4E-3</v>
      </c>
      <c r="DE5" s="119">
        <v>-1.4E-3</v>
      </c>
      <c r="DF5" s="119">
        <v>-1.4E-3</v>
      </c>
      <c r="DG5" s="119">
        <v>-1.4E-3</v>
      </c>
      <c r="DH5" s="119">
        <v>-1.4E-3</v>
      </c>
      <c r="DI5" s="119">
        <v>-1.4E-3</v>
      </c>
      <c r="DJ5" s="119">
        <v>-1.4E-3</v>
      </c>
      <c r="DK5" s="119">
        <v>-1.4E-3</v>
      </c>
      <c r="DL5" s="119">
        <v>-1.4E-3</v>
      </c>
      <c r="DM5" s="119">
        <v>-1.4E-3</v>
      </c>
      <c r="DN5" s="119">
        <v>-1.4E-3</v>
      </c>
      <c r="DO5" s="119">
        <v>-1.4E-3</v>
      </c>
      <c r="DP5" s="119">
        <v>-1.4E-3</v>
      </c>
      <c r="DQ5" s="119">
        <v>-1.4E-3</v>
      </c>
      <c r="DR5" s="120">
        <v>-1.4E-3</v>
      </c>
    </row>
    <row r="6" spans="1:122" x14ac:dyDescent="0.4">
      <c r="B6" s="79">
        <v>2027</v>
      </c>
      <c r="C6" s="119">
        <v>3.4590905659312248E-3</v>
      </c>
      <c r="D6" s="119">
        <v>3.4590905659312248E-3</v>
      </c>
      <c r="E6" s="119">
        <v>3.4590905659312248E-3</v>
      </c>
      <c r="F6" s="119">
        <v>3.4590905659312248E-3</v>
      </c>
      <c r="G6" s="119">
        <v>3.4590905659312248E-3</v>
      </c>
      <c r="H6" s="119">
        <v>3.4590905659312248E-3</v>
      </c>
      <c r="I6" s="119">
        <v>3.4590905659312248E-3</v>
      </c>
      <c r="J6" s="119">
        <v>3.4590905659312248E-3</v>
      </c>
      <c r="K6" s="119">
        <v>3.4590905659312248E-3</v>
      </c>
      <c r="L6" s="119">
        <v>3.4590905659312248E-3</v>
      </c>
      <c r="M6" s="119">
        <v>3.4590905659312248E-3</v>
      </c>
      <c r="N6" s="119">
        <v>3.4590905659312248E-3</v>
      </c>
      <c r="O6" s="119">
        <v>3.4590905659312248E-3</v>
      </c>
      <c r="P6" s="119">
        <v>3.4590905659312248E-3</v>
      </c>
      <c r="Q6" s="119">
        <v>3.4590905659312248E-3</v>
      </c>
      <c r="R6" s="119">
        <v>3.4590905659312248E-3</v>
      </c>
      <c r="S6" s="119">
        <v>3.4590905659312248E-3</v>
      </c>
      <c r="T6" s="119">
        <v>3.4590905659312248E-3</v>
      </c>
      <c r="U6" s="119">
        <v>3.4590905659312248E-3</v>
      </c>
      <c r="V6" s="119">
        <v>3.4590905659312248E-3</v>
      </c>
      <c r="W6" s="119">
        <v>3.4590905659312248E-3</v>
      </c>
      <c r="X6" s="119">
        <v>2.1259313242184999E-3</v>
      </c>
      <c r="Y6" s="119">
        <v>-1.5E-3</v>
      </c>
      <c r="Z6" s="119">
        <v>-1.5E-3</v>
      </c>
      <c r="AA6" s="119">
        <v>-1.5E-3</v>
      </c>
      <c r="AB6" s="119">
        <v>-1.5E-3</v>
      </c>
      <c r="AC6" s="119">
        <v>-1.5E-3</v>
      </c>
      <c r="AD6" s="119">
        <v>-1.5E-3</v>
      </c>
      <c r="AE6" s="119">
        <v>-1.5E-3</v>
      </c>
      <c r="AF6" s="119">
        <v>-1.5E-3</v>
      </c>
      <c r="AG6" s="119">
        <v>-1.5E-3</v>
      </c>
      <c r="AH6" s="119">
        <v>-1.5E-3</v>
      </c>
      <c r="AI6" s="119">
        <v>-1.5E-3</v>
      </c>
      <c r="AJ6" s="119">
        <v>-1.5E-3</v>
      </c>
      <c r="AK6" s="119">
        <v>-1.5E-3</v>
      </c>
      <c r="AL6" s="119">
        <v>-1.5E-3</v>
      </c>
      <c r="AM6" s="119">
        <v>-1.5E-3</v>
      </c>
      <c r="AN6" s="119">
        <v>-1.5E-3</v>
      </c>
      <c r="AO6" s="119">
        <v>-1.5E-3</v>
      </c>
      <c r="AP6" s="119">
        <v>-1.5E-3</v>
      </c>
      <c r="AQ6" s="119">
        <v>-1.5E-3</v>
      </c>
      <c r="AR6" s="119">
        <v>-1.5E-3</v>
      </c>
      <c r="AS6" s="119">
        <v>-1.5E-3</v>
      </c>
      <c r="AT6" s="119">
        <v>-1.5E-3</v>
      </c>
      <c r="AU6" s="119">
        <v>-1.5E-3</v>
      </c>
      <c r="AV6" s="119">
        <v>2.3389248733738347E-3</v>
      </c>
      <c r="AW6" s="119">
        <v>3.4088456535304869E-3</v>
      </c>
      <c r="AX6" s="119">
        <v>4.4787664336871386E-3</v>
      </c>
      <c r="AY6" s="119">
        <v>5.2865154103828426E-3</v>
      </c>
      <c r="AZ6" s="119">
        <v>6.0889559955003315E-3</v>
      </c>
      <c r="BA6" s="119">
        <v>6.8913965806178187E-3</v>
      </c>
      <c r="BB6" s="119">
        <v>6.8913965806178187E-3</v>
      </c>
      <c r="BC6" s="119">
        <v>6.8913965806178187E-3</v>
      </c>
      <c r="BD6" s="119">
        <v>6.8913965806178187E-3</v>
      </c>
      <c r="BE6" s="119">
        <v>6.8913965806178187E-3</v>
      </c>
      <c r="BF6" s="119">
        <v>6.8913965806178187E-3</v>
      </c>
      <c r="BG6" s="119">
        <v>6.8913965806178187E-3</v>
      </c>
      <c r="BH6" s="119">
        <v>6.8913965806178187E-3</v>
      </c>
      <c r="BI6" s="119">
        <v>6.8913965806178187E-3</v>
      </c>
      <c r="BJ6" s="119">
        <v>6.8913965806178187E-3</v>
      </c>
      <c r="BK6" s="119">
        <v>6.8913965806178187E-3</v>
      </c>
      <c r="BL6" s="119">
        <v>6.8602673162522134E-3</v>
      </c>
      <c r="BM6" s="119">
        <v>6.8291380518866081E-3</v>
      </c>
      <c r="BN6" s="119">
        <v>6.7980087875210019E-3</v>
      </c>
      <c r="BO6" s="119">
        <v>6.7668795231553957E-3</v>
      </c>
      <c r="BP6" s="119">
        <v>6.7357502587897904E-3</v>
      </c>
      <c r="BQ6" s="119">
        <v>6.7357502587897904E-3</v>
      </c>
      <c r="BR6" s="119">
        <v>6.7357502587897904E-3</v>
      </c>
      <c r="BS6" s="119">
        <v>6.7357502587897904E-3</v>
      </c>
      <c r="BT6" s="119">
        <v>6.7357502587897904E-3</v>
      </c>
      <c r="BU6" s="119">
        <v>6.7357502587897904E-3</v>
      </c>
      <c r="BV6" s="119">
        <v>6.7357502587897904E-3</v>
      </c>
      <c r="BW6" s="119">
        <v>6.7357502587897904E-3</v>
      </c>
      <c r="BX6" s="119">
        <v>6.7357502587897904E-3</v>
      </c>
      <c r="BY6" s="119">
        <v>6.7357502587897904E-3</v>
      </c>
      <c r="BZ6" s="119">
        <v>6.7357502587897904E-3</v>
      </c>
      <c r="CA6" s="119">
        <v>6.7357502587897904E-3</v>
      </c>
      <c r="CB6" s="119">
        <v>6.7357502587897904E-3</v>
      </c>
      <c r="CC6" s="119">
        <v>6.7357502587897904E-3</v>
      </c>
      <c r="CD6" s="119">
        <v>6.7357502587897904E-3</v>
      </c>
      <c r="CE6" s="119">
        <v>5.8282962017279774E-3</v>
      </c>
      <c r="CF6" s="119">
        <v>4.9208421446661661E-3</v>
      </c>
      <c r="CG6" s="119">
        <v>3.8511841168058047E-3</v>
      </c>
      <c r="CH6" s="119">
        <v>2.6412453740567231E-3</v>
      </c>
      <c r="CI6" s="119">
        <v>1.431306631307641E-3</v>
      </c>
      <c r="CJ6" s="119">
        <v>2.2136788855855972E-4</v>
      </c>
      <c r="CK6" s="119">
        <v>6.9231099702703885E-5</v>
      </c>
      <c r="CL6" s="119">
        <v>-8.2905689153152167E-5</v>
      </c>
      <c r="CM6" s="119">
        <v>-2.35042478009008E-4</v>
      </c>
      <c r="CN6" s="119">
        <v>-3.8717926686486406E-4</v>
      </c>
      <c r="CO6" s="119">
        <v>-5.3931605572071989E-4</v>
      </c>
      <c r="CP6" s="119">
        <v>-6.9145284457657584E-4</v>
      </c>
      <c r="CQ6" s="119">
        <v>-8.4358963343243178E-4</v>
      </c>
      <c r="CR6" s="119">
        <v>-9.9572642228828762E-4</v>
      </c>
      <c r="CS6" s="119">
        <v>-1.1478632111441437E-3</v>
      </c>
      <c r="CT6" s="119">
        <v>-1.2999999999999999E-3</v>
      </c>
      <c r="CU6" s="119">
        <v>-1.2999999999999999E-3</v>
      </c>
      <c r="CV6" s="119">
        <v>-1.2999999999999999E-3</v>
      </c>
      <c r="CW6" s="119">
        <v>-1.2999999999999999E-3</v>
      </c>
      <c r="CX6" s="119">
        <v>-1.2999999999999999E-3</v>
      </c>
      <c r="CY6" s="119">
        <v>-1.2999999999999999E-3</v>
      </c>
      <c r="CZ6" s="119">
        <v>-1.2999999999999999E-3</v>
      </c>
      <c r="DA6" s="119">
        <v>-1.2999999999999999E-3</v>
      </c>
      <c r="DB6" s="119">
        <v>-1.2999999999999999E-3</v>
      </c>
      <c r="DC6" s="119">
        <v>-1.2999999999999999E-3</v>
      </c>
      <c r="DD6" s="119">
        <v>-1.2999999999999999E-3</v>
      </c>
      <c r="DE6" s="119">
        <v>-1.2999999999999999E-3</v>
      </c>
      <c r="DF6" s="119">
        <v>-1.2999999999999999E-3</v>
      </c>
      <c r="DG6" s="119">
        <v>-1.2999999999999999E-3</v>
      </c>
      <c r="DH6" s="119">
        <v>-1.2999999999999999E-3</v>
      </c>
      <c r="DI6" s="119">
        <v>-1.2999999999999999E-3</v>
      </c>
      <c r="DJ6" s="119">
        <v>-1.2999999999999999E-3</v>
      </c>
      <c r="DK6" s="119">
        <v>-1.2999999999999999E-3</v>
      </c>
      <c r="DL6" s="119">
        <v>-1.2999999999999999E-3</v>
      </c>
      <c r="DM6" s="119">
        <v>-1.2999999999999999E-3</v>
      </c>
      <c r="DN6" s="119">
        <v>-1.2999999999999999E-3</v>
      </c>
      <c r="DO6" s="119">
        <v>-1.2999999999999999E-3</v>
      </c>
      <c r="DP6" s="119">
        <v>-1.2999999999999999E-3</v>
      </c>
      <c r="DQ6" s="119">
        <v>-1.2999999999999999E-3</v>
      </c>
      <c r="DR6" s="120">
        <v>-1.2999999999999999E-3</v>
      </c>
    </row>
    <row r="7" spans="1:122" x14ac:dyDescent="0.4">
      <c r="B7" s="79">
        <v>2028</v>
      </c>
      <c r="C7" s="119">
        <v>4.3199142634858211E-3</v>
      </c>
      <c r="D7" s="119">
        <v>4.3199142634858211E-3</v>
      </c>
      <c r="E7" s="119">
        <v>4.3199142634858211E-3</v>
      </c>
      <c r="F7" s="119">
        <v>4.3199142634858211E-3</v>
      </c>
      <c r="G7" s="119">
        <v>4.3199142634858211E-3</v>
      </c>
      <c r="H7" s="119">
        <v>4.3199142634858211E-3</v>
      </c>
      <c r="I7" s="119">
        <v>4.3199142634858211E-3</v>
      </c>
      <c r="J7" s="119">
        <v>4.3199142634858211E-3</v>
      </c>
      <c r="K7" s="119">
        <v>4.3199142634858211E-3</v>
      </c>
      <c r="L7" s="119">
        <v>4.3199142634858211E-3</v>
      </c>
      <c r="M7" s="119">
        <v>4.3199142634858211E-3</v>
      </c>
      <c r="N7" s="119">
        <v>4.3199142634858211E-3</v>
      </c>
      <c r="O7" s="119">
        <v>4.3199142634858211E-3</v>
      </c>
      <c r="P7" s="119">
        <v>4.3199142634858211E-3</v>
      </c>
      <c r="Q7" s="119">
        <v>4.3199142634858211E-3</v>
      </c>
      <c r="R7" s="119">
        <v>4.3199142634858211E-3</v>
      </c>
      <c r="S7" s="119">
        <v>4.3199142634858211E-3</v>
      </c>
      <c r="T7" s="119">
        <v>4.3199142634858211E-3</v>
      </c>
      <c r="U7" s="119">
        <v>4.3199142634858211E-3</v>
      </c>
      <c r="V7" s="119">
        <v>4.3199142634858211E-3</v>
      </c>
      <c r="W7" s="119">
        <v>4.3199142634858211E-3</v>
      </c>
      <c r="X7" s="119">
        <v>3.098241311083581E-3</v>
      </c>
      <c r="Y7" s="119">
        <v>-1.5E-3</v>
      </c>
      <c r="Z7" s="119">
        <v>-1.5E-3</v>
      </c>
      <c r="AA7" s="119">
        <v>-1.5E-3</v>
      </c>
      <c r="AB7" s="119">
        <v>-1.5E-3</v>
      </c>
      <c r="AC7" s="119">
        <v>-1.5E-3</v>
      </c>
      <c r="AD7" s="119">
        <v>-1.5E-3</v>
      </c>
      <c r="AE7" s="119">
        <v>-1.5E-3</v>
      </c>
      <c r="AF7" s="119">
        <v>-1.5E-3</v>
      </c>
      <c r="AG7" s="119">
        <v>-1.5E-3</v>
      </c>
      <c r="AH7" s="119">
        <v>-1.5E-3</v>
      </c>
      <c r="AI7" s="119">
        <v>-1.5E-3</v>
      </c>
      <c r="AJ7" s="119">
        <v>-1.5E-3</v>
      </c>
      <c r="AK7" s="119">
        <v>-1.5E-3</v>
      </c>
      <c r="AL7" s="119">
        <v>-1.5E-3</v>
      </c>
      <c r="AM7" s="119">
        <v>-1.5E-3</v>
      </c>
      <c r="AN7" s="119">
        <v>-1.5E-3</v>
      </c>
      <c r="AO7" s="119">
        <v>-1.5E-3</v>
      </c>
      <c r="AP7" s="119">
        <v>-1.5E-3</v>
      </c>
      <c r="AQ7" s="119">
        <v>-1.5E-3</v>
      </c>
      <c r="AR7" s="119">
        <v>-1.5E-3</v>
      </c>
      <c r="AS7" s="119">
        <v>-1.5E-3</v>
      </c>
      <c r="AT7" s="119">
        <v>-1.5E-3</v>
      </c>
      <c r="AU7" s="119">
        <v>-1.5E-3</v>
      </c>
      <c r="AV7" s="119">
        <v>3.0646194627412305E-3</v>
      </c>
      <c r="AW7" s="119">
        <v>4.0008001453783019E-3</v>
      </c>
      <c r="AX7" s="119">
        <v>4.8277356210115292E-3</v>
      </c>
      <c r="AY7" s="119">
        <v>5.5298711329893309E-3</v>
      </c>
      <c r="AZ7" s="119">
        <v>6.2320066449671353E-3</v>
      </c>
      <c r="BA7" s="119">
        <v>6.9341421569449353E-3</v>
      </c>
      <c r="BB7" s="119">
        <v>6.9341421569449353E-3</v>
      </c>
      <c r="BC7" s="119">
        <v>6.9341421569449353E-3</v>
      </c>
      <c r="BD7" s="119">
        <v>6.9341421569449353E-3</v>
      </c>
      <c r="BE7" s="119">
        <v>6.9341421569449353E-3</v>
      </c>
      <c r="BF7" s="119">
        <v>6.9341421569449353E-3</v>
      </c>
      <c r="BG7" s="119">
        <v>6.9341421569449353E-3</v>
      </c>
      <c r="BH7" s="119">
        <v>6.9341421569449353E-3</v>
      </c>
      <c r="BI7" s="119">
        <v>6.9341421569449353E-3</v>
      </c>
      <c r="BJ7" s="119">
        <v>6.9341421569449353E-3</v>
      </c>
      <c r="BK7" s="119">
        <v>6.9341421569449353E-3</v>
      </c>
      <c r="BL7" s="119">
        <v>6.8874482603965273E-3</v>
      </c>
      <c r="BM7" s="119">
        <v>6.8407543638481193E-3</v>
      </c>
      <c r="BN7" s="119">
        <v>6.7940604672997087E-3</v>
      </c>
      <c r="BO7" s="119">
        <v>6.7473665707512998E-3</v>
      </c>
      <c r="BP7" s="119">
        <v>6.700672674202891E-3</v>
      </c>
      <c r="BQ7" s="119">
        <v>6.700672674202891E-3</v>
      </c>
      <c r="BR7" s="119">
        <v>6.700672674202891E-3</v>
      </c>
      <c r="BS7" s="119">
        <v>6.700672674202891E-3</v>
      </c>
      <c r="BT7" s="119">
        <v>6.700672674202891E-3</v>
      </c>
      <c r="BU7" s="119">
        <v>6.700672674202891E-3</v>
      </c>
      <c r="BV7" s="119">
        <v>6.700672674202891E-3</v>
      </c>
      <c r="BW7" s="119">
        <v>6.700672674202891E-3</v>
      </c>
      <c r="BX7" s="119">
        <v>6.700672674202891E-3</v>
      </c>
      <c r="BY7" s="119">
        <v>6.700672674202891E-3</v>
      </c>
      <c r="BZ7" s="119">
        <v>6.700672674202891E-3</v>
      </c>
      <c r="CA7" s="119">
        <v>6.700672674202891E-3</v>
      </c>
      <c r="CB7" s="119">
        <v>6.700672674202891E-3</v>
      </c>
      <c r="CC7" s="119">
        <v>6.700672674202891E-3</v>
      </c>
      <c r="CD7" s="119">
        <v>6.700672674202891E-3</v>
      </c>
      <c r="CE7" s="119">
        <v>5.9066503742738049E-3</v>
      </c>
      <c r="CF7" s="119">
        <v>5.1126280743447206E-3</v>
      </c>
      <c r="CG7" s="119">
        <v>4.2581410325541781E-3</v>
      </c>
      <c r="CH7" s="119">
        <v>3.1994446326487325E-3</v>
      </c>
      <c r="CI7" s="119">
        <v>2.1407482327432856E-3</v>
      </c>
      <c r="CJ7" s="119">
        <v>1.0820518328378396E-3</v>
      </c>
      <c r="CK7" s="119">
        <v>8.5384664955405606E-4</v>
      </c>
      <c r="CL7" s="119">
        <v>6.2564146627027166E-4</v>
      </c>
      <c r="CM7" s="119">
        <v>3.9743628298648812E-4</v>
      </c>
      <c r="CN7" s="119">
        <v>1.6923109970270393E-4</v>
      </c>
      <c r="CO7" s="119">
        <v>-5.8974083581079823E-5</v>
      </c>
      <c r="CP7" s="119">
        <v>-2.8717926686486379E-4</v>
      </c>
      <c r="CQ7" s="119">
        <v>-5.1538445014864777E-4</v>
      </c>
      <c r="CR7" s="119">
        <v>-7.4358963343243141E-4</v>
      </c>
      <c r="CS7" s="119">
        <v>-9.7179481671621538E-4</v>
      </c>
      <c r="CT7" s="119">
        <v>-1.2000000000000001E-3</v>
      </c>
      <c r="CU7" s="119">
        <v>-1.2000000000000001E-3</v>
      </c>
      <c r="CV7" s="119">
        <v>-1.2000000000000001E-3</v>
      </c>
      <c r="CW7" s="119">
        <v>-1.2000000000000001E-3</v>
      </c>
      <c r="CX7" s="119">
        <v>-1.2000000000000001E-3</v>
      </c>
      <c r="CY7" s="119">
        <v>-1.2000000000000001E-3</v>
      </c>
      <c r="CZ7" s="119">
        <v>-1.2000000000000001E-3</v>
      </c>
      <c r="DA7" s="119">
        <v>-1.2000000000000001E-3</v>
      </c>
      <c r="DB7" s="119">
        <v>-1.2000000000000001E-3</v>
      </c>
      <c r="DC7" s="119">
        <v>-1.2000000000000001E-3</v>
      </c>
      <c r="DD7" s="119">
        <v>-1.2000000000000001E-3</v>
      </c>
      <c r="DE7" s="119">
        <v>-1.2000000000000001E-3</v>
      </c>
      <c r="DF7" s="119">
        <v>-1.2000000000000001E-3</v>
      </c>
      <c r="DG7" s="119">
        <v>-1.2000000000000001E-3</v>
      </c>
      <c r="DH7" s="119">
        <v>-1.2000000000000001E-3</v>
      </c>
      <c r="DI7" s="119">
        <v>-1.2000000000000001E-3</v>
      </c>
      <c r="DJ7" s="119">
        <v>-1.2000000000000001E-3</v>
      </c>
      <c r="DK7" s="119">
        <v>-1.2000000000000001E-3</v>
      </c>
      <c r="DL7" s="119">
        <v>-1.2000000000000001E-3</v>
      </c>
      <c r="DM7" s="119">
        <v>-1.2000000000000001E-3</v>
      </c>
      <c r="DN7" s="119">
        <v>-1.2000000000000001E-3</v>
      </c>
      <c r="DO7" s="119">
        <v>-1.2000000000000001E-3</v>
      </c>
      <c r="DP7" s="119">
        <v>-1.2000000000000001E-3</v>
      </c>
      <c r="DQ7" s="119">
        <v>-1.2000000000000001E-3</v>
      </c>
      <c r="DR7" s="120">
        <v>-1.2000000000000001E-3</v>
      </c>
    </row>
    <row r="8" spans="1:122" x14ac:dyDescent="0.4">
      <c r="B8" s="79">
        <v>2029</v>
      </c>
      <c r="C8" s="119">
        <v>5.0105534707803124E-3</v>
      </c>
      <c r="D8" s="119">
        <v>5.0105534707803124E-3</v>
      </c>
      <c r="E8" s="119">
        <v>5.0105534707803124E-3</v>
      </c>
      <c r="F8" s="119">
        <v>5.0105534707803124E-3</v>
      </c>
      <c r="G8" s="119">
        <v>5.0105534707803124E-3</v>
      </c>
      <c r="H8" s="119">
        <v>5.0105534707803124E-3</v>
      </c>
      <c r="I8" s="119">
        <v>5.0105534707803124E-3</v>
      </c>
      <c r="J8" s="119">
        <v>5.0105534707803124E-3</v>
      </c>
      <c r="K8" s="119">
        <v>5.0105534707803124E-3</v>
      </c>
      <c r="L8" s="119">
        <v>5.0105534707803124E-3</v>
      </c>
      <c r="M8" s="119">
        <v>5.0105534707803124E-3</v>
      </c>
      <c r="N8" s="119">
        <v>5.0105534707803124E-3</v>
      </c>
      <c r="O8" s="119">
        <v>5.0105534707803124E-3</v>
      </c>
      <c r="P8" s="119">
        <v>5.0105534707803124E-3</v>
      </c>
      <c r="Q8" s="119">
        <v>5.0105534707803124E-3</v>
      </c>
      <c r="R8" s="119">
        <v>5.0105534707803124E-3</v>
      </c>
      <c r="S8" s="119">
        <v>5.0105534707803124E-3</v>
      </c>
      <c r="T8" s="119">
        <v>5.0105534707803124E-3</v>
      </c>
      <c r="U8" s="119">
        <v>5.0105534707803124E-3</v>
      </c>
      <c r="V8" s="119">
        <v>5.0105534707803124E-3</v>
      </c>
      <c r="W8" s="119">
        <v>5.0105534707803124E-3</v>
      </c>
      <c r="X8" s="119">
        <v>4.0705512979486626E-3</v>
      </c>
      <c r="Y8" s="119">
        <v>-1.5E-3</v>
      </c>
      <c r="Z8" s="119">
        <v>-1.5E-3</v>
      </c>
      <c r="AA8" s="119">
        <v>-1.5E-3</v>
      </c>
      <c r="AB8" s="119">
        <v>-1.5E-3</v>
      </c>
      <c r="AC8" s="119">
        <v>-1.5E-3</v>
      </c>
      <c r="AD8" s="119">
        <v>-1.5E-3</v>
      </c>
      <c r="AE8" s="119">
        <v>-1.5E-3</v>
      </c>
      <c r="AF8" s="119">
        <v>-1.5E-3</v>
      </c>
      <c r="AG8" s="119">
        <v>-1.5E-3</v>
      </c>
      <c r="AH8" s="119">
        <v>-1.5E-3</v>
      </c>
      <c r="AI8" s="119">
        <v>-1.5E-3</v>
      </c>
      <c r="AJ8" s="119">
        <v>-1.5E-3</v>
      </c>
      <c r="AK8" s="119">
        <v>-1.5E-3</v>
      </c>
      <c r="AL8" s="119">
        <v>-1.5E-3</v>
      </c>
      <c r="AM8" s="119">
        <v>-1.5E-3</v>
      </c>
      <c r="AN8" s="119">
        <v>-1.5E-3</v>
      </c>
      <c r="AO8" s="119">
        <v>-1.5E-3</v>
      </c>
      <c r="AP8" s="119">
        <v>-1.5E-3</v>
      </c>
      <c r="AQ8" s="119">
        <v>-1.5E-3</v>
      </c>
      <c r="AR8" s="119">
        <v>-1.5E-3</v>
      </c>
      <c r="AS8" s="119">
        <v>-1.5E-3</v>
      </c>
      <c r="AT8" s="119">
        <v>-1.5E-3</v>
      </c>
      <c r="AU8" s="119">
        <v>-1.5E-3</v>
      </c>
      <c r="AV8" s="119">
        <v>3.7903140521086264E-3</v>
      </c>
      <c r="AW8" s="119">
        <v>4.5695659779195867E-3</v>
      </c>
      <c r="AX8" s="119">
        <v>5.1713964167577047E-3</v>
      </c>
      <c r="AY8" s="119">
        <v>5.7732268555958192E-3</v>
      </c>
      <c r="AZ8" s="119">
        <v>6.375057294433939E-3</v>
      </c>
      <c r="BA8" s="119">
        <v>6.9768877332720518E-3</v>
      </c>
      <c r="BB8" s="119">
        <v>6.9768877332720518E-3</v>
      </c>
      <c r="BC8" s="119">
        <v>6.9768877332720518E-3</v>
      </c>
      <c r="BD8" s="119">
        <v>6.9768877332720518E-3</v>
      </c>
      <c r="BE8" s="119">
        <v>6.9768877332720518E-3</v>
      </c>
      <c r="BF8" s="119">
        <v>6.9768877332720518E-3</v>
      </c>
      <c r="BG8" s="119">
        <v>6.9768877332720518E-3</v>
      </c>
      <c r="BH8" s="119">
        <v>6.9768877332720518E-3</v>
      </c>
      <c r="BI8" s="119">
        <v>6.9768877332720518E-3</v>
      </c>
      <c r="BJ8" s="119">
        <v>6.9768877332720518E-3</v>
      </c>
      <c r="BK8" s="119">
        <v>6.9768877332720518E-3</v>
      </c>
      <c r="BL8" s="119">
        <v>6.9146292045408411E-3</v>
      </c>
      <c r="BM8" s="119">
        <v>6.8523706758096305E-3</v>
      </c>
      <c r="BN8" s="119">
        <v>6.7901121470784155E-3</v>
      </c>
      <c r="BO8" s="119">
        <v>6.727853618347204E-3</v>
      </c>
      <c r="BP8" s="119">
        <v>6.6655950896159933E-3</v>
      </c>
      <c r="BQ8" s="119">
        <v>6.6655950896159933E-3</v>
      </c>
      <c r="BR8" s="119">
        <v>6.6655950896159933E-3</v>
      </c>
      <c r="BS8" s="119">
        <v>6.6655950896159933E-3</v>
      </c>
      <c r="BT8" s="119">
        <v>6.6655950896159933E-3</v>
      </c>
      <c r="BU8" s="119">
        <v>6.6655950896159933E-3</v>
      </c>
      <c r="BV8" s="119">
        <v>6.6655950896159933E-3</v>
      </c>
      <c r="BW8" s="119">
        <v>6.6655950896159933E-3</v>
      </c>
      <c r="BX8" s="119">
        <v>6.6655950896159933E-3</v>
      </c>
      <c r="BY8" s="119">
        <v>6.6655950896159933E-3</v>
      </c>
      <c r="BZ8" s="119">
        <v>6.6655950896159933E-3</v>
      </c>
      <c r="CA8" s="119">
        <v>6.6655950896159933E-3</v>
      </c>
      <c r="CB8" s="119">
        <v>6.6655950896159933E-3</v>
      </c>
      <c r="CC8" s="119">
        <v>6.6655950896159933E-3</v>
      </c>
      <c r="CD8" s="119">
        <v>6.6655950896159933E-3</v>
      </c>
      <c r="CE8" s="119">
        <v>5.9850045468196325E-3</v>
      </c>
      <c r="CF8" s="119">
        <v>5.3044140040232751E-3</v>
      </c>
      <c r="CG8" s="119">
        <v>4.6238234612269143E-3</v>
      </c>
      <c r="CH8" s="119">
        <v>3.757643891240742E-3</v>
      </c>
      <c r="CI8" s="119">
        <v>2.8501898341789307E-3</v>
      </c>
      <c r="CJ8" s="119">
        <v>1.9427357771171195E-3</v>
      </c>
      <c r="CK8" s="119">
        <v>1.6384621994054078E-3</v>
      </c>
      <c r="CL8" s="119">
        <v>1.3341886216936957E-3</v>
      </c>
      <c r="CM8" s="119">
        <v>1.029915043981984E-3</v>
      </c>
      <c r="CN8" s="119">
        <v>7.2564146627027192E-4</v>
      </c>
      <c r="CO8" s="119">
        <v>4.2136788855856025E-4</v>
      </c>
      <c r="CP8" s="119">
        <v>1.1709431084684836E-4</v>
      </c>
      <c r="CQ8" s="119">
        <v>-1.8717926686486353E-4</v>
      </c>
      <c r="CR8" s="119">
        <v>-4.914528445765752E-4</v>
      </c>
      <c r="CS8" s="119">
        <v>-7.957264222882872E-4</v>
      </c>
      <c r="CT8" s="119">
        <v>-1.1000000000000001E-3</v>
      </c>
      <c r="CU8" s="119">
        <v>-1.1000000000000001E-3</v>
      </c>
      <c r="CV8" s="119">
        <v>-1.1000000000000001E-3</v>
      </c>
      <c r="CW8" s="119">
        <v>-1.1000000000000001E-3</v>
      </c>
      <c r="CX8" s="119">
        <v>-1.1000000000000001E-3</v>
      </c>
      <c r="CY8" s="119">
        <v>-1.1000000000000001E-3</v>
      </c>
      <c r="CZ8" s="119">
        <v>-1.1000000000000001E-3</v>
      </c>
      <c r="DA8" s="119">
        <v>-1.1000000000000001E-3</v>
      </c>
      <c r="DB8" s="119">
        <v>-1.1000000000000001E-3</v>
      </c>
      <c r="DC8" s="119">
        <v>-1.1000000000000001E-3</v>
      </c>
      <c r="DD8" s="119">
        <v>-1.1000000000000001E-3</v>
      </c>
      <c r="DE8" s="119">
        <v>-1.1000000000000001E-3</v>
      </c>
      <c r="DF8" s="119">
        <v>-1.1000000000000001E-3</v>
      </c>
      <c r="DG8" s="119">
        <v>-1.1000000000000001E-3</v>
      </c>
      <c r="DH8" s="119">
        <v>-1.1000000000000001E-3</v>
      </c>
      <c r="DI8" s="119">
        <v>-1.1000000000000001E-3</v>
      </c>
      <c r="DJ8" s="119">
        <v>-1.1000000000000001E-3</v>
      </c>
      <c r="DK8" s="119">
        <v>-1.1000000000000001E-3</v>
      </c>
      <c r="DL8" s="119">
        <v>-1.1000000000000001E-3</v>
      </c>
      <c r="DM8" s="119">
        <v>-1.1000000000000001E-3</v>
      </c>
      <c r="DN8" s="119">
        <v>-1.1000000000000001E-3</v>
      </c>
      <c r="DO8" s="119">
        <v>-1.1000000000000001E-3</v>
      </c>
      <c r="DP8" s="119">
        <v>-1.1000000000000001E-3</v>
      </c>
      <c r="DQ8" s="119">
        <v>-1.1000000000000001E-3</v>
      </c>
      <c r="DR8" s="120">
        <v>-1.1000000000000001E-3</v>
      </c>
    </row>
    <row r="9" spans="1:122" x14ac:dyDescent="0.4">
      <c r="B9" s="79">
        <v>2030</v>
      </c>
      <c r="C9" s="119">
        <v>5.6561712439462588E-3</v>
      </c>
      <c r="D9" s="119">
        <v>5.6561712439462588E-3</v>
      </c>
      <c r="E9" s="119">
        <v>5.6561712439462588E-3</v>
      </c>
      <c r="F9" s="119">
        <v>5.6561712439462588E-3</v>
      </c>
      <c r="G9" s="119">
        <v>5.6561712439462588E-3</v>
      </c>
      <c r="H9" s="119">
        <v>5.6561712439462588E-3</v>
      </c>
      <c r="I9" s="119">
        <v>5.6561712439462588E-3</v>
      </c>
      <c r="J9" s="119">
        <v>5.6561712439462588E-3</v>
      </c>
      <c r="K9" s="119">
        <v>5.6561712439462588E-3</v>
      </c>
      <c r="L9" s="119">
        <v>5.6561712439462588E-3</v>
      </c>
      <c r="M9" s="119">
        <v>5.6561712439462588E-3</v>
      </c>
      <c r="N9" s="119">
        <v>5.6561712439462588E-3</v>
      </c>
      <c r="O9" s="119">
        <v>5.6561712439462588E-3</v>
      </c>
      <c r="P9" s="119">
        <v>5.6561712439462588E-3</v>
      </c>
      <c r="Q9" s="119">
        <v>5.6561712439462588E-3</v>
      </c>
      <c r="R9" s="119">
        <v>5.6561712439462588E-3</v>
      </c>
      <c r="S9" s="119">
        <v>5.6561712439462588E-3</v>
      </c>
      <c r="T9" s="119">
        <v>5.6561712439462588E-3</v>
      </c>
      <c r="U9" s="119">
        <v>5.6561712439462588E-3</v>
      </c>
      <c r="V9" s="119">
        <v>5.6561712439462588E-3</v>
      </c>
      <c r="W9" s="119">
        <v>5.6561712439462588E-3</v>
      </c>
      <c r="X9" s="119">
        <v>4.9071459636103078E-3</v>
      </c>
      <c r="Y9" s="119">
        <v>-1.5E-3</v>
      </c>
      <c r="Z9" s="119">
        <v>-1.5E-3</v>
      </c>
      <c r="AA9" s="119">
        <v>-1.5E-3</v>
      </c>
      <c r="AB9" s="119">
        <v>-1.5E-3</v>
      </c>
      <c r="AC9" s="119">
        <v>-1.5E-3</v>
      </c>
      <c r="AD9" s="119">
        <v>-1.5E-3</v>
      </c>
      <c r="AE9" s="119">
        <v>-1.5E-3</v>
      </c>
      <c r="AF9" s="119">
        <v>-1.5E-3</v>
      </c>
      <c r="AG9" s="119">
        <v>-1.5E-3</v>
      </c>
      <c r="AH9" s="119">
        <v>-1.5E-3</v>
      </c>
      <c r="AI9" s="119">
        <v>-1.5E-3</v>
      </c>
      <c r="AJ9" s="119">
        <v>-1.5E-3</v>
      </c>
      <c r="AK9" s="119">
        <v>-1.5E-3</v>
      </c>
      <c r="AL9" s="119">
        <v>-1.5E-3</v>
      </c>
      <c r="AM9" s="119">
        <v>-1.5E-3</v>
      </c>
      <c r="AN9" s="119">
        <v>-1.5E-3</v>
      </c>
      <c r="AO9" s="119">
        <v>-1.5E-3</v>
      </c>
      <c r="AP9" s="119">
        <v>-1.5E-3</v>
      </c>
      <c r="AQ9" s="119">
        <v>-1.5E-3</v>
      </c>
      <c r="AR9" s="119">
        <v>-1.5E-3</v>
      </c>
      <c r="AS9" s="119">
        <v>-1.5E-3</v>
      </c>
      <c r="AT9" s="119">
        <v>-1.5E-3</v>
      </c>
      <c r="AU9" s="119">
        <v>-1.5E-3</v>
      </c>
      <c r="AV9" s="119">
        <v>4.5120064811070169E-3</v>
      </c>
      <c r="AW9" s="119">
        <v>5.0135318468054486E-3</v>
      </c>
      <c r="AX9" s="119">
        <v>5.5150572125038794E-3</v>
      </c>
      <c r="AY9" s="119">
        <v>6.0165825782023084E-3</v>
      </c>
      <c r="AZ9" s="119">
        <v>6.5181079439007418E-3</v>
      </c>
      <c r="BA9" s="119">
        <v>7.0196333095991674E-3</v>
      </c>
      <c r="BB9" s="119">
        <v>7.0196333095991674E-3</v>
      </c>
      <c r="BC9" s="119">
        <v>7.0196333095991674E-3</v>
      </c>
      <c r="BD9" s="119">
        <v>7.0196333095991674E-3</v>
      </c>
      <c r="BE9" s="119">
        <v>7.0196333095991674E-3</v>
      </c>
      <c r="BF9" s="119">
        <v>7.0196333095991674E-3</v>
      </c>
      <c r="BG9" s="119">
        <v>7.0196333095991674E-3</v>
      </c>
      <c r="BH9" s="119">
        <v>7.0196333095991674E-3</v>
      </c>
      <c r="BI9" s="119">
        <v>7.0196333095991674E-3</v>
      </c>
      <c r="BJ9" s="119">
        <v>7.0196333095991674E-3</v>
      </c>
      <c r="BK9" s="119">
        <v>7.0196333095991674E-3</v>
      </c>
      <c r="BL9" s="119">
        <v>6.9418101486851541E-3</v>
      </c>
      <c r="BM9" s="119">
        <v>6.8639869877711408E-3</v>
      </c>
      <c r="BN9" s="119">
        <v>6.7861638268571223E-3</v>
      </c>
      <c r="BO9" s="119">
        <v>6.7083406659431081E-3</v>
      </c>
      <c r="BP9" s="119">
        <v>6.6305175050290939E-3</v>
      </c>
      <c r="BQ9" s="119">
        <v>6.6305175050290939E-3</v>
      </c>
      <c r="BR9" s="119">
        <v>6.6305175050290939E-3</v>
      </c>
      <c r="BS9" s="119">
        <v>6.6305175050290939E-3</v>
      </c>
      <c r="BT9" s="119">
        <v>6.6305175050290939E-3</v>
      </c>
      <c r="BU9" s="119">
        <v>6.6305175050290939E-3</v>
      </c>
      <c r="BV9" s="119">
        <v>6.6305175050290939E-3</v>
      </c>
      <c r="BW9" s="119">
        <v>6.6305175050290939E-3</v>
      </c>
      <c r="BX9" s="119">
        <v>6.6305175050290939E-3</v>
      </c>
      <c r="BY9" s="119">
        <v>6.6305175050290939E-3</v>
      </c>
      <c r="BZ9" s="119">
        <v>6.6305175050290939E-3</v>
      </c>
      <c r="CA9" s="119">
        <v>6.6305175050290939E-3</v>
      </c>
      <c r="CB9" s="119">
        <v>6.6305175050290939E-3</v>
      </c>
      <c r="CC9" s="119">
        <v>6.6305175050290939E-3</v>
      </c>
      <c r="CD9" s="119">
        <v>6.6305175050290939E-3</v>
      </c>
      <c r="CE9" s="119">
        <v>6.06335871936546E-3</v>
      </c>
      <c r="CF9" s="119">
        <v>5.4961999337018288E-3</v>
      </c>
      <c r="CG9" s="119">
        <v>4.9290411480381949E-3</v>
      </c>
      <c r="CH9" s="119">
        <v>4.3158431498327519E-3</v>
      </c>
      <c r="CI9" s="119">
        <v>3.5596314356145758E-3</v>
      </c>
      <c r="CJ9" s="119">
        <v>2.8034197213963994E-3</v>
      </c>
      <c r="CK9" s="119">
        <v>2.4230777492567595E-3</v>
      </c>
      <c r="CL9" s="119">
        <v>2.0427357771171197E-3</v>
      </c>
      <c r="CM9" s="119">
        <v>1.6623938049774799E-3</v>
      </c>
      <c r="CN9" s="119">
        <v>1.2820518328378401E-3</v>
      </c>
      <c r="CO9" s="119">
        <v>9.0170986069820032E-4</v>
      </c>
      <c r="CP9" s="119">
        <v>5.2136788855856051E-4</v>
      </c>
      <c r="CQ9" s="119">
        <v>1.410259164189207E-4</v>
      </c>
      <c r="CR9" s="119">
        <v>-2.3931605572071911E-4</v>
      </c>
      <c r="CS9" s="119">
        <v>-6.1965802786035902E-4</v>
      </c>
      <c r="CT9" s="119">
        <v>-1E-3</v>
      </c>
      <c r="CU9" s="119">
        <v>-1E-3</v>
      </c>
      <c r="CV9" s="119">
        <v>-1E-3</v>
      </c>
      <c r="CW9" s="119">
        <v>-1E-3</v>
      </c>
      <c r="CX9" s="119">
        <v>-1E-3</v>
      </c>
      <c r="CY9" s="119">
        <v>-1E-3</v>
      </c>
      <c r="CZ9" s="119">
        <v>-1E-3</v>
      </c>
      <c r="DA9" s="119">
        <v>-1E-3</v>
      </c>
      <c r="DB9" s="119">
        <v>-1E-3</v>
      </c>
      <c r="DC9" s="119">
        <v>-1E-3</v>
      </c>
      <c r="DD9" s="119">
        <v>-1E-3</v>
      </c>
      <c r="DE9" s="119">
        <v>-1E-3</v>
      </c>
      <c r="DF9" s="119">
        <v>-1E-3</v>
      </c>
      <c r="DG9" s="119">
        <v>-1E-3</v>
      </c>
      <c r="DH9" s="119">
        <v>-1E-3</v>
      </c>
      <c r="DI9" s="119">
        <v>-1E-3</v>
      </c>
      <c r="DJ9" s="119">
        <v>-1E-3</v>
      </c>
      <c r="DK9" s="119">
        <v>-1E-3</v>
      </c>
      <c r="DL9" s="119">
        <v>-1E-3</v>
      </c>
      <c r="DM9" s="119">
        <v>-1E-3</v>
      </c>
      <c r="DN9" s="119">
        <v>-1E-3</v>
      </c>
      <c r="DO9" s="119">
        <v>-1E-3</v>
      </c>
      <c r="DP9" s="119">
        <v>-1E-3</v>
      </c>
      <c r="DQ9" s="119">
        <v>-1E-3</v>
      </c>
      <c r="DR9" s="120">
        <v>-1E-3</v>
      </c>
    </row>
    <row r="10" spans="1:122" x14ac:dyDescent="0.4">
      <c r="B10" s="79">
        <v>2031</v>
      </c>
      <c r="C10" s="119">
        <v>6.3017890171122061E-3</v>
      </c>
      <c r="D10" s="119">
        <v>6.3017890171122061E-3</v>
      </c>
      <c r="E10" s="119">
        <v>6.3017890171122061E-3</v>
      </c>
      <c r="F10" s="119">
        <v>6.3017890171122061E-3</v>
      </c>
      <c r="G10" s="119">
        <v>6.3017890171122061E-3</v>
      </c>
      <c r="H10" s="119">
        <v>6.3017890171122061E-3</v>
      </c>
      <c r="I10" s="119">
        <v>6.3017890171122061E-3</v>
      </c>
      <c r="J10" s="119">
        <v>6.3017890171122061E-3</v>
      </c>
      <c r="K10" s="119">
        <v>6.3017890171122061E-3</v>
      </c>
      <c r="L10" s="119">
        <v>6.3017890171122061E-3</v>
      </c>
      <c r="M10" s="119">
        <v>6.3017890171122061E-3</v>
      </c>
      <c r="N10" s="119">
        <v>6.3017890171122061E-3</v>
      </c>
      <c r="O10" s="119">
        <v>6.3017890171122061E-3</v>
      </c>
      <c r="P10" s="119">
        <v>6.3017890171122061E-3</v>
      </c>
      <c r="Q10" s="119">
        <v>6.3017890171122061E-3</v>
      </c>
      <c r="R10" s="119">
        <v>6.3017890171122061E-3</v>
      </c>
      <c r="S10" s="119">
        <v>6.3017890171122061E-3</v>
      </c>
      <c r="T10" s="119">
        <v>6.3017890171122061E-3</v>
      </c>
      <c r="U10" s="119">
        <v>6.3017890171122061E-3</v>
      </c>
      <c r="V10" s="119">
        <v>6.3017890171122061E-3</v>
      </c>
      <c r="W10" s="119">
        <v>6.3017890171122061E-3</v>
      </c>
      <c r="X10" s="119">
        <v>5.636378453759118E-3</v>
      </c>
      <c r="Y10" s="119">
        <v>6.9262845838206086E-4</v>
      </c>
      <c r="Z10" s="119">
        <v>6.0437467293629173E-4</v>
      </c>
      <c r="AA10" s="119">
        <v>5.1612088749052303E-4</v>
      </c>
      <c r="AB10" s="119">
        <v>4.2786710204475433E-4</v>
      </c>
      <c r="AC10" s="119">
        <v>3.3961331659898564E-4</v>
      </c>
      <c r="AD10" s="119">
        <v>2.5135953115321672E-4</v>
      </c>
      <c r="AE10" s="119">
        <v>1.6310574570744803E-4</v>
      </c>
      <c r="AF10" s="119">
        <v>7.4851960261679111E-5</v>
      </c>
      <c r="AG10" s="119">
        <v>-1.3401825184088285E-5</v>
      </c>
      <c r="AH10" s="119">
        <v>-1.3401825184088285E-5</v>
      </c>
      <c r="AI10" s="119">
        <v>-1.3401825184088285E-5</v>
      </c>
      <c r="AJ10" s="119">
        <v>-1.3401825184088285E-5</v>
      </c>
      <c r="AK10" s="119">
        <v>-1.3401825184088285E-5</v>
      </c>
      <c r="AL10" s="119">
        <v>-1.3401825184088285E-5</v>
      </c>
      <c r="AM10" s="119">
        <v>-1.3401825184088285E-5</v>
      </c>
      <c r="AN10" s="119">
        <v>-1.3401825184088285E-5</v>
      </c>
      <c r="AO10" s="119">
        <v>-1.3401825184088285E-5</v>
      </c>
      <c r="AP10" s="119">
        <v>-1.3401825184088285E-5</v>
      </c>
      <c r="AQ10" s="119">
        <v>-1.3401825184088285E-5</v>
      </c>
      <c r="AR10" s="119">
        <v>7.5057803385249503E-5</v>
      </c>
      <c r="AS10" s="119">
        <v>1.6351743195458708E-4</v>
      </c>
      <c r="AT10" s="119">
        <v>2.5197706052392486E-4</v>
      </c>
      <c r="AU10" s="119">
        <v>3.4043668909326244E-4</v>
      </c>
      <c r="AV10" s="119">
        <v>5.0562774231325634E-3</v>
      </c>
      <c r="AW10" s="119">
        <v>5.4574977156913087E-3</v>
      </c>
      <c r="AX10" s="119">
        <v>5.8587180082500549E-3</v>
      </c>
      <c r="AY10" s="119">
        <v>6.2599383008087976E-3</v>
      </c>
      <c r="AZ10" s="119">
        <v>6.6611585933675447E-3</v>
      </c>
      <c r="BA10" s="119">
        <v>7.0623788859262831E-3</v>
      </c>
      <c r="BB10" s="119">
        <v>7.0623788859262831E-3</v>
      </c>
      <c r="BC10" s="119">
        <v>7.0623788859262831E-3</v>
      </c>
      <c r="BD10" s="119">
        <v>7.0623788859262831E-3</v>
      </c>
      <c r="BE10" s="119">
        <v>7.0623788859262831E-3</v>
      </c>
      <c r="BF10" s="119">
        <v>7.0623788859262831E-3</v>
      </c>
      <c r="BG10" s="119">
        <v>7.0623788859262831E-3</v>
      </c>
      <c r="BH10" s="119">
        <v>7.0623788859262831E-3</v>
      </c>
      <c r="BI10" s="119">
        <v>7.0623788859262831E-3</v>
      </c>
      <c r="BJ10" s="119">
        <v>7.0623788859262831E-3</v>
      </c>
      <c r="BK10" s="119">
        <v>7.0623788859262831E-3</v>
      </c>
      <c r="BL10" s="119">
        <v>6.9689910928294671E-3</v>
      </c>
      <c r="BM10" s="119">
        <v>6.8756032997326511E-3</v>
      </c>
      <c r="BN10" s="119">
        <v>6.7822155066358291E-3</v>
      </c>
      <c r="BO10" s="119">
        <v>6.6888277135390122E-3</v>
      </c>
      <c r="BP10" s="119">
        <v>6.5954399204421962E-3</v>
      </c>
      <c r="BQ10" s="119">
        <v>6.5954399204421962E-3</v>
      </c>
      <c r="BR10" s="119">
        <v>6.5954399204421962E-3</v>
      </c>
      <c r="BS10" s="119">
        <v>6.5954399204421962E-3</v>
      </c>
      <c r="BT10" s="119">
        <v>6.5954399204421962E-3</v>
      </c>
      <c r="BU10" s="119">
        <v>6.5954399204421962E-3</v>
      </c>
      <c r="BV10" s="119">
        <v>6.5954399204421962E-3</v>
      </c>
      <c r="BW10" s="119">
        <v>6.5954399204421962E-3</v>
      </c>
      <c r="BX10" s="119">
        <v>6.5954399204421962E-3</v>
      </c>
      <c r="BY10" s="119">
        <v>6.5954399204421962E-3</v>
      </c>
      <c r="BZ10" s="119">
        <v>6.5954399204421962E-3</v>
      </c>
      <c r="CA10" s="119">
        <v>6.5954399204421962E-3</v>
      </c>
      <c r="CB10" s="119">
        <v>6.5954399204421962E-3</v>
      </c>
      <c r="CC10" s="119">
        <v>6.5954399204421962E-3</v>
      </c>
      <c r="CD10" s="119">
        <v>6.5954399204421962E-3</v>
      </c>
      <c r="CE10" s="119">
        <v>6.1417128919112876E-3</v>
      </c>
      <c r="CF10" s="119">
        <v>5.6879858633803832E-3</v>
      </c>
      <c r="CG10" s="119">
        <v>5.2342588348494746E-3</v>
      </c>
      <c r="CH10" s="119">
        <v>4.7805318063185703E-3</v>
      </c>
      <c r="CI10" s="119">
        <v>4.2690730370502205E-3</v>
      </c>
      <c r="CJ10" s="119">
        <v>3.6641036656756792E-3</v>
      </c>
      <c r="CK10" s="119">
        <v>3.2076932991081113E-3</v>
      </c>
      <c r="CL10" s="119">
        <v>2.7512829325405433E-3</v>
      </c>
      <c r="CM10" s="119">
        <v>2.2948725659729758E-3</v>
      </c>
      <c r="CN10" s="119">
        <v>1.8384621994054083E-3</v>
      </c>
      <c r="CO10" s="119">
        <v>1.3820518328378404E-3</v>
      </c>
      <c r="CP10" s="119">
        <v>9.2564146627027244E-4</v>
      </c>
      <c r="CQ10" s="119">
        <v>4.6923109970270493E-4</v>
      </c>
      <c r="CR10" s="119">
        <v>1.2820733135136993E-5</v>
      </c>
      <c r="CS10" s="119">
        <v>-4.4358963343243073E-4</v>
      </c>
      <c r="CT10" s="119">
        <v>-8.9999999999999998E-4</v>
      </c>
      <c r="CU10" s="119">
        <v>-8.9999999999999998E-4</v>
      </c>
      <c r="CV10" s="119">
        <v>-8.9999999999999998E-4</v>
      </c>
      <c r="CW10" s="119">
        <v>-8.9999999999999998E-4</v>
      </c>
      <c r="CX10" s="119">
        <v>-8.9999999999999998E-4</v>
      </c>
      <c r="CY10" s="119">
        <v>-8.9999999999999998E-4</v>
      </c>
      <c r="CZ10" s="119">
        <v>-8.9999999999999998E-4</v>
      </c>
      <c r="DA10" s="119">
        <v>-8.9999999999999998E-4</v>
      </c>
      <c r="DB10" s="119">
        <v>-8.9999999999999998E-4</v>
      </c>
      <c r="DC10" s="119">
        <v>-8.9999999999999998E-4</v>
      </c>
      <c r="DD10" s="119">
        <v>-8.9999999999999998E-4</v>
      </c>
      <c r="DE10" s="119">
        <v>-8.9999999999999998E-4</v>
      </c>
      <c r="DF10" s="119">
        <v>-8.9999999999999998E-4</v>
      </c>
      <c r="DG10" s="119">
        <v>-8.9999999999999998E-4</v>
      </c>
      <c r="DH10" s="119">
        <v>-8.9999999999999998E-4</v>
      </c>
      <c r="DI10" s="119">
        <v>-8.9999999999999998E-4</v>
      </c>
      <c r="DJ10" s="119">
        <v>-8.9999999999999998E-4</v>
      </c>
      <c r="DK10" s="119">
        <v>-8.9999999999999998E-4</v>
      </c>
      <c r="DL10" s="119">
        <v>-8.9999999999999998E-4</v>
      </c>
      <c r="DM10" s="119">
        <v>-8.9999999999999998E-4</v>
      </c>
      <c r="DN10" s="119">
        <v>-8.9999999999999998E-4</v>
      </c>
      <c r="DO10" s="119">
        <v>-8.9999999999999998E-4</v>
      </c>
      <c r="DP10" s="119">
        <v>-8.9999999999999998E-4</v>
      </c>
      <c r="DQ10" s="119">
        <v>-8.9999999999999998E-4</v>
      </c>
      <c r="DR10" s="120">
        <v>-8.9999999999999998E-4</v>
      </c>
    </row>
    <row r="11" spans="1:122" x14ac:dyDescent="0.4">
      <c r="B11" s="79">
        <v>2032</v>
      </c>
      <c r="C11" s="119">
        <v>6.9474067902781534E-3</v>
      </c>
      <c r="D11" s="119">
        <v>6.9474067902781534E-3</v>
      </c>
      <c r="E11" s="119">
        <v>6.9474067902781534E-3</v>
      </c>
      <c r="F11" s="119">
        <v>6.9474067902781534E-3</v>
      </c>
      <c r="G11" s="119">
        <v>6.9474067902781534E-3</v>
      </c>
      <c r="H11" s="119">
        <v>6.9474067902781534E-3</v>
      </c>
      <c r="I11" s="119">
        <v>6.9474067902781534E-3</v>
      </c>
      <c r="J11" s="119">
        <v>6.9474067902781534E-3</v>
      </c>
      <c r="K11" s="119">
        <v>6.9474067902781534E-3</v>
      </c>
      <c r="L11" s="119">
        <v>6.9474067902781534E-3</v>
      </c>
      <c r="M11" s="119">
        <v>6.9474067902781534E-3</v>
      </c>
      <c r="N11" s="119">
        <v>6.9474067902781534E-3</v>
      </c>
      <c r="O11" s="119">
        <v>6.9474067902781534E-3</v>
      </c>
      <c r="P11" s="119">
        <v>6.9474067902781534E-3</v>
      </c>
      <c r="Q11" s="119">
        <v>6.9474067902781534E-3</v>
      </c>
      <c r="R11" s="119">
        <v>6.9474067902781534E-3</v>
      </c>
      <c r="S11" s="119">
        <v>6.9474067902781534E-3</v>
      </c>
      <c r="T11" s="119">
        <v>6.9474067902781534E-3</v>
      </c>
      <c r="U11" s="119">
        <v>6.9474067902781534E-3</v>
      </c>
      <c r="V11" s="119">
        <v>6.9474067902781534E-3</v>
      </c>
      <c r="W11" s="119">
        <v>6.9474067902781534E-3</v>
      </c>
      <c r="X11" s="119">
        <v>6.3656109439079282E-3</v>
      </c>
      <c r="Y11" s="119">
        <v>2.8852569167641218E-3</v>
      </c>
      <c r="Z11" s="119">
        <v>2.7087493458725835E-3</v>
      </c>
      <c r="AA11" s="119">
        <v>2.5322417749810461E-3</v>
      </c>
      <c r="AB11" s="119">
        <v>2.3557342040895087E-3</v>
      </c>
      <c r="AC11" s="119">
        <v>2.1792266331979713E-3</v>
      </c>
      <c r="AD11" s="119">
        <v>2.0027190623064335E-3</v>
      </c>
      <c r="AE11" s="119">
        <v>1.8262114914148961E-3</v>
      </c>
      <c r="AF11" s="119">
        <v>1.6497039205233583E-3</v>
      </c>
      <c r="AG11" s="119">
        <v>1.4731963496318235E-3</v>
      </c>
      <c r="AH11" s="119">
        <v>1.4731963496318235E-3</v>
      </c>
      <c r="AI11" s="119">
        <v>1.4731963496318235E-3</v>
      </c>
      <c r="AJ11" s="119">
        <v>1.4731963496318235E-3</v>
      </c>
      <c r="AK11" s="119">
        <v>1.4731963496318235E-3</v>
      </c>
      <c r="AL11" s="119">
        <v>1.4731963496318235E-3</v>
      </c>
      <c r="AM11" s="119">
        <v>1.4731963496318235E-3</v>
      </c>
      <c r="AN11" s="119">
        <v>1.4731963496318235E-3</v>
      </c>
      <c r="AO11" s="119">
        <v>1.4731963496318235E-3</v>
      </c>
      <c r="AP11" s="119">
        <v>1.4731963496318235E-3</v>
      </c>
      <c r="AQ11" s="119">
        <v>1.4731963496318235E-3</v>
      </c>
      <c r="AR11" s="119">
        <v>1.650115606770499E-3</v>
      </c>
      <c r="AS11" s="119">
        <v>1.8270348639091742E-3</v>
      </c>
      <c r="AT11" s="119">
        <v>2.0039541210478498E-3</v>
      </c>
      <c r="AU11" s="119">
        <v>2.1808733781865249E-3</v>
      </c>
      <c r="AV11" s="119">
        <v>5.6005483651581107E-3</v>
      </c>
      <c r="AW11" s="119">
        <v>5.9014635845771705E-3</v>
      </c>
      <c r="AX11" s="119">
        <v>6.2023788039962287E-3</v>
      </c>
      <c r="AY11" s="119">
        <v>6.5032940234152868E-3</v>
      </c>
      <c r="AZ11" s="119">
        <v>6.8042092428343484E-3</v>
      </c>
      <c r="BA11" s="119">
        <v>7.1051244622533996E-3</v>
      </c>
      <c r="BB11" s="119">
        <v>7.1051244622533996E-3</v>
      </c>
      <c r="BC11" s="119">
        <v>7.1051244622533996E-3</v>
      </c>
      <c r="BD11" s="119">
        <v>7.1051244622533996E-3</v>
      </c>
      <c r="BE11" s="119">
        <v>7.1051244622533996E-3</v>
      </c>
      <c r="BF11" s="119">
        <v>7.1051244622533996E-3</v>
      </c>
      <c r="BG11" s="119">
        <v>7.1051244622533996E-3</v>
      </c>
      <c r="BH11" s="119">
        <v>7.1051244622533996E-3</v>
      </c>
      <c r="BI11" s="119">
        <v>7.1051244622533996E-3</v>
      </c>
      <c r="BJ11" s="119">
        <v>7.1051244622533996E-3</v>
      </c>
      <c r="BK11" s="119">
        <v>7.1051244622533996E-3</v>
      </c>
      <c r="BL11" s="119">
        <v>6.996172036973781E-3</v>
      </c>
      <c r="BM11" s="119">
        <v>6.8872196116941623E-3</v>
      </c>
      <c r="BN11" s="119">
        <v>6.7782671864145359E-3</v>
      </c>
      <c r="BO11" s="119">
        <v>6.6693147611349164E-3</v>
      </c>
      <c r="BP11" s="119">
        <v>6.5603623358552968E-3</v>
      </c>
      <c r="BQ11" s="119">
        <v>6.5603623358552968E-3</v>
      </c>
      <c r="BR11" s="119">
        <v>6.5603623358552968E-3</v>
      </c>
      <c r="BS11" s="119">
        <v>6.5603623358552968E-3</v>
      </c>
      <c r="BT11" s="119">
        <v>6.5603623358552968E-3</v>
      </c>
      <c r="BU11" s="119">
        <v>6.5603623358552968E-3</v>
      </c>
      <c r="BV11" s="119">
        <v>6.5603623358552968E-3</v>
      </c>
      <c r="BW11" s="119">
        <v>6.5603623358552968E-3</v>
      </c>
      <c r="BX11" s="119">
        <v>6.5603623358552968E-3</v>
      </c>
      <c r="BY11" s="119">
        <v>6.5603623358552968E-3</v>
      </c>
      <c r="BZ11" s="119">
        <v>6.5603623358552968E-3</v>
      </c>
      <c r="CA11" s="119">
        <v>6.5603623358552968E-3</v>
      </c>
      <c r="CB11" s="119">
        <v>6.5603623358552968E-3</v>
      </c>
      <c r="CC11" s="119">
        <v>6.5603623358552968E-3</v>
      </c>
      <c r="CD11" s="119">
        <v>6.5603623358552968E-3</v>
      </c>
      <c r="CE11" s="119">
        <v>6.2200670644571151E-3</v>
      </c>
      <c r="CF11" s="119">
        <v>5.8797717930589369E-3</v>
      </c>
      <c r="CG11" s="119">
        <v>5.5394765216607552E-3</v>
      </c>
      <c r="CH11" s="119">
        <v>5.1991812502625778E-3</v>
      </c>
      <c r="CI11" s="119">
        <v>4.8588859788643995E-3</v>
      </c>
      <c r="CJ11" s="119">
        <v>4.5185907074662196E-3</v>
      </c>
      <c r="CK11" s="119">
        <v>3.9923088489594635E-3</v>
      </c>
      <c r="CL11" s="119">
        <v>3.4598300879639669E-3</v>
      </c>
      <c r="CM11" s="119">
        <v>2.9273513269684717E-3</v>
      </c>
      <c r="CN11" s="119">
        <v>2.3948725659729765E-3</v>
      </c>
      <c r="CO11" s="119">
        <v>1.8623938049774805E-3</v>
      </c>
      <c r="CP11" s="119">
        <v>1.3299150439819844E-3</v>
      </c>
      <c r="CQ11" s="119">
        <v>7.9743628298648917E-4</v>
      </c>
      <c r="CR11" s="119">
        <v>2.6495752199099309E-4</v>
      </c>
      <c r="CS11" s="119">
        <v>-2.6752123900450255E-4</v>
      </c>
      <c r="CT11" s="119">
        <v>-7.9999999999999993E-4</v>
      </c>
      <c r="CU11" s="119">
        <v>-7.9999999999999993E-4</v>
      </c>
      <c r="CV11" s="119">
        <v>-7.9999999999999993E-4</v>
      </c>
      <c r="CW11" s="119">
        <v>-7.9999999999999993E-4</v>
      </c>
      <c r="CX11" s="119">
        <v>-7.9999999999999993E-4</v>
      </c>
      <c r="CY11" s="119">
        <v>-7.9999999999999993E-4</v>
      </c>
      <c r="CZ11" s="119">
        <v>-7.9999999999999993E-4</v>
      </c>
      <c r="DA11" s="119">
        <v>-7.9999999999999993E-4</v>
      </c>
      <c r="DB11" s="119">
        <v>-7.9999999999999993E-4</v>
      </c>
      <c r="DC11" s="119">
        <v>-7.9999999999999993E-4</v>
      </c>
      <c r="DD11" s="119">
        <v>-7.9999999999999993E-4</v>
      </c>
      <c r="DE11" s="119">
        <v>-7.9999999999999993E-4</v>
      </c>
      <c r="DF11" s="119">
        <v>-7.9999999999999993E-4</v>
      </c>
      <c r="DG11" s="119">
        <v>-7.9999999999999993E-4</v>
      </c>
      <c r="DH11" s="119">
        <v>-7.9999999999999993E-4</v>
      </c>
      <c r="DI11" s="119">
        <v>-7.9999999999999993E-4</v>
      </c>
      <c r="DJ11" s="119">
        <v>-7.9999999999999993E-4</v>
      </c>
      <c r="DK11" s="119">
        <v>-7.9999999999999993E-4</v>
      </c>
      <c r="DL11" s="119">
        <v>-7.9999999999999993E-4</v>
      </c>
      <c r="DM11" s="119">
        <v>-7.9999999999999993E-4</v>
      </c>
      <c r="DN11" s="119">
        <v>-7.9999999999999993E-4</v>
      </c>
      <c r="DO11" s="119">
        <v>-7.9999999999999993E-4</v>
      </c>
      <c r="DP11" s="119">
        <v>-7.9999999999999993E-4</v>
      </c>
      <c r="DQ11" s="119">
        <v>-7.9999999999999993E-4</v>
      </c>
      <c r="DR11" s="120">
        <v>-7.9999999999999993E-4</v>
      </c>
    </row>
    <row r="12" spans="1:122" x14ac:dyDescent="0.4">
      <c r="B12" s="79">
        <v>2033</v>
      </c>
      <c r="C12" s="119">
        <v>7.5930245634440998E-3</v>
      </c>
      <c r="D12" s="119">
        <v>7.5930245634440998E-3</v>
      </c>
      <c r="E12" s="119">
        <v>7.5930245634440998E-3</v>
      </c>
      <c r="F12" s="119">
        <v>7.5930245634440998E-3</v>
      </c>
      <c r="G12" s="119">
        <v>7.5930245634440998E-3</v>
      </c>
      <c r="H12" s="119">
        <v>7.5930245634440998E-3</v>
      </c>
      <c r="I12" s="119">
        <v>7.5930245634440998E-3</v>
      </c>
      <c r="J12" s="119">
        <v>7.5930245634440998E-3</v>
      </c>
      <c r="K12" s="119">
        <v>7.5930245634440998E-3</v>
      </c>
      <c r="L12" s="119">
        <v>7.5930245634440998E-3</v>
      </c>
      <c r="M12" s="119">
        <v>7.5930245634440998E-3</v>
      </c>
      <c r="N12" s="119">
        <v>7.5930245634440998E-3</v>
      </c>
      <c r="O12" s="119">
        <v>7.5930245634440998E-3</v>
      </c>
      <c r="P12" s="119">
        <v>7.5930245634440998E-3</v>
      </c>
      <c r="Q12" s="119">
        <v>7.5930245634440998E-3</v>
      </c>
      <c r="R12" s="119">
        <v>7.5930245634440998E-3</v>
      </c>
      <c r="S12" s="119">
        <v>7.5930245634440998E-3</v>
      </c>
      <c r="T12" s="119">
        <v>7.5930245634440998E-3</v>
      </c>
      <c r="U12" s="119">
        <v>7.5930245634440998E-3</v>
      </c>
      <c r="V12" s="119">
        <v>7.5930245634440998E-3</v>
      </c>
      <c r="W12" s="119">
        <v>7.5930245634440998E-3</v>
      </c>
      <c r="X12" s="119">
        <v>7.0948434340567385E-3</v>
      </c>
      <c r="Y12" s="119">
        <v>4.9334140313596368E-3</v>
      </c>
      <c r="Z12" s="119">
        <v>4.7348430141066567E-3</v>
      </c>
      <c r="AA12" s="119">
        <v>4.5362719968536766E-3</v>
      </c>
      <c r="AB12" s="119">
        <v>4.2836013061342635E-3</v>
      </c>
      <c r="AC12" s="119">
        <v>4.0188399497969578E-3</v>
      </c>
      <c r="AD12" s="119">
        <v>3.75407859345965E-3</v>
      </c>
      <c r="AE12" s="119">
        <v>3.4893172371223444E-3</v>
      </c>
      <c r="AF12" s="119">
        <v>3.224555880785037E-3</v>
      </c>
      <c r="AG12" s="119">
        <v>2.9597945244477348E-3</v>
      </c>
      <c r="AH12" s="119">
        <v>2.9597945244477348E-3</v>
      </c>
      <c r="AI12" s="119">
        <v>2.9597945244477348E-3</v>
      </c>
      <c r="AJ12" s="119">
        <v>2.9597945244477348E-3</v>
      </c>
      <c r="AK12" s="119">
        <v>2.9597945244477348E-3</v>
      </c>
      <c r="AL12" s="119">
        <v>2.9597945244477348E-3</v>
      </c>
      <c r="AM12" s="119">
        <v>2.9597945244477348E-3</v>
      </c>
      <c r="AN12" s="119">
        <v>2.9597945244477348E-3</v>
      </c>
      <c r="AO12" s="119">
        <v>2.9597945244477348E-3</v>
      </c>
      <c r="AP12" s="119">
        <v>2.9597945244477348E-3</v>
      </c>
      <c r="AQ12" s="119">
        <v>2.9597945244477348E-3</v>
      </c>
      <c r="AR12" s="119">
        <v>3.2251734101557488E-3</v>
      </c>
      <c r="AS12" s="119">
        <v>3.4905522958637611E-3</v>
      </c>
      <c r="AT12" s="119">
        <v>3.7559311815717751E-3</v>
      </c>
      <c r="AU12" s="119">
        <v>4.0213100672797878E-3</v>
      </c>
      <c r="AV12" s="119">
        <v>6.144819307183658E-3</v>
      </c>
      <c r="AW12" s="119">
        <v>6.3454294534630307E-3</v>
      </c>
      <c r="AX12" s="119">
        <v>6.5460395997424042E-3</v>
      </c>
      <c r="AY12" s="119">
        <v>6.746649746021776E-3</v>
      </c>
      <c r="AZ12" s="119">
        <v>6.9472598923011521E-3</v>
      </c>
      <c r="BA12" s="119">
        <v>7.1478700385805161E-3</v>
      </c>
      <c r="BB12" s="119">
        <v>7.1478700385805161E-3</v>
      </c>
      <c r="BC12" s="119">
        <v>7.1478700385805161E-3</v>
      </c>
      <c r="BD12" s="119">
        <v>7.1478700385805161E-3</v>
      </c>
      <c r="BE12" s="119">
        <v>7.1478700385805161E-3</v>
      </c>
      <c r="BF12" s="119">
        <v>7.1478700385805161E-3</v>
      </c>
      <c r="BG12" s="119">
        <v>7.1478700385805161E-3</v>
      </c>
      <c r="BH12" s="119">
        <v>7.1478700385805161E-3</v>
      </c>
      <c r="BI12" s="119">
        <v>7.1478700385805161E-3</v>
      </c>
      <c r="BJ12" s="119">
        <v>7.1478700385805161E-3</v>
      </c>
      <c r="BK12" s="119">
        <v>7.1478700385805161E-3</v>
      </c>
      <c r="BL12" s="119">
        <v>7.0233529811180948E-3</v>
      </c>
      <c r="BM12" s="119">
        <v>6.8988359236556735E-3</v>
      </c>
      <c r="BN12" s="119">
        <v>6.7743188661932427E-3</v>
      </c>
      <c r="BO12" s="119">
        <v>6.6498018087308205E-3</v>
      </c>
      <c r="BP12" s="119">
        <v>6.5252847512683992E-3</v>
      </c>
      <c r="BQ12" s="119">
        <v>6.5252847512683992E-3</v>
      </c>
      <c r="BR12" s="119">
        <v>6.5252847512683992E-3</v>
      </c>
      <c r="BS12" s="119">
        <v>6.5252847512683992E-3</v>
      </c>
      <c r="BT12" s="119">
        <v>6.5252847512683992E-3</v>
      </c>
      <c r="BU12" s="119">
        <v>6.5252847512683992E-3</v>
      </c>
      <c r="BV12" s="119">
        <v>6.5252847512683992E-3</v>
      </c>
      <c r="BW12" s="119">
        <v>6.5252847512683992E-3</v>
      </c>
      <c r="BX12" s="119">
        <v>6.5252847512683992E-3</v>
      </c>
      <c r="BY12" s="119">
        <v>6.5252847512683992E-3</v>
      </c>
      <c r="BZ12" s="119">
        <v>6.5252847512683992E-3</v>
      </c>
      <c r="CA12" s="119">
        <v>6.5252847512683992E-3</v>
      </c>
      <c r="CB12" s="119">
        <v>6.5252847512683992E-3</v>
      </c>
      <c r="CC12" s="119">
        <v>6.5252847512683992E-3</v>
      </c>
      <c r="CD12" s="119">
        <v>6.5252847512683992E-3</v>
      </c>
      <c r="CE12" s="119">
        <v>6.2984212370029427E-3</v>
      </c>
      <c r="CF12" s="119">
        <v>6.0715577227374905E-3</v>
      </c>
      <c r="CG12" s="119">
        <v>5.8446942084720357E-3</v>
      </c>
      <c r="CH12" s="119">
        <v>5.6178306942065853E-3</v>
      </c>
      <c r="CI12" s="119">
        <v>5.3909671799411332E-3</v>
      </c>
      <c r="CJ12" s="119">
        <v>5.1641036656756793E-3</v>
      </c>
      <c r="CK12" s="119">
        <v>4.7076932991081113E-3</v>
      </c>
      <c r="CL12" s="119">
        <v>4.168377243387391E-3</v>
      </c>
      <c r="CM12" s="119">
        <v>3.5598300879639681E-3</v>
      </c>
      <c r="CN12" s="119">
        <v>2.9512829325405447E-3</v>
      </c>
      <c r="CO12" s="119">
        <v>2.3427357771171205E-3</v>
      </c>
      <c r="CP12" s="119">
        <v>1.7341886216936963E-3</v>
      </c>
      <c r="CQ12" s="119">
        <v>1.1256414662702734E-3</v>
      </c>
      <c r="CR12" s="119">
        <v>5.1709431084684919E-4</v>
      </c>
      <c r="CS12" s="119">
        <v>-9.1452844576574372E-5</v>
      </c>
      <c r="CT12" s="119">
        <v>-6.9999999999999988E-4</v>
      </c>
      <c r="CU12" s="119">
        <v>-6.9999999999999988E-4</v>
      </c>
      <c r="CV12" s="119">
        <v>-6.9999999999999988E-4</v>
      </c>
      <c r="CW12" s="119">
        <v>-6.9999999999999988E-4</v>
      </c>
      <c r="CX12" s="119">
        <v>-6.9999999999999988E-4</v>
      </c>
      <c r="CY12" s="119">
        <v>-6.9999999999999988E-4</v>
      </c>
      <c r="CZ12" s="119">
        <v>-6.9999999999999988E-4</v>
      </c>
      <c r="DA12" s="119">
        <v>-6.9999999999999988E-4</v>
      </c>
      <c r="DB12" s="119">
        <v>-6.9999999999999988E-4</v>
      </c>
      <c r="DC12" s="119">
        <v>-6.9999999999999988E-4</v>
      </c>
      <c r="DD12" s="119">
        <v>-6.9999999999999988E-4</v>
      </c>
      <c r="DE12" s="119">
        <v>-6.9999999999999988E-4</v>
      </c>
      <c r="DF12" s="119">
        <v>-6.9999999999999988E-4</v>
      </c>
      <c r="DG12" s="119">
        <v>-6.9999999999999988E-4</v>
      </c>
      <c r="DH12" s="119">
        <v>-6.9999999999999988E-4</v>
      </c>
      <c r="DI12" s="119">
        <v>-6.9999999999999988E-4</v>
      </c>
      <c r="DJ12" s="119">
        <v>-6.9999999999999988E-4</v>
      </c>
      <c r="DK12" s="119">
        <v>-6.9999999999999988E-4</v>
      </c>
      <c r="DL12" s="119">
        <v>-6.9999999999999988E-4</v>
      </c>
      <c r="DM12" s="119">
        <v>-6.9999999999999988E-4</v>
      </c>
      <c r="DN12" s="119">
        <v>-6.9999999999999988E-4</v>
      </c>
      <c r="DO12" s="119">
        <v>-6.9999999999999988E-4</v>
      </c>
      <c r="DP12" s="119">
        <v>-6.9999999999999988E-4</v>
      </c>
      <c r="DQ12" s="119">
        <v>-6.9999999999999988E-4</v>
      </c>
      <c r="DR12" s="120">
        <v>-6.9999999999999988E-4</v>
      </c>
    </row>
    <row r="13" spans="1:122" x14ac:dyDescent="0.4">
      <c r="B13" s="79">
        <v>2034</v>
      </c>
      <c r="C13" s="119">
        <v>8.2386423366100463E-3</v>
      </c>
      <c r="D13" s="119">
        <v>8.2386423366100463E-3</v>
      </c>
      <c r="E13" s="119">
        <v>8.2386423366100463E-3</v>
      </c>
      <c r="F13" s="119">
        <v>8.2386423366100463E-3</v>
      </c>
      <c r="G13" s="119">
        <v>8.2386423366100463E-3</v>
      </c>
      <c r="H13" s="119">
        <v>8.2386423366100463E-3</v>
      </c>
      <c r="I13" s="119">
        <v>8.2386423366100463E-3</v>
      </c>
      <c r="J13" s="119">
        <v>8.2386423366100463E-3</v>
      </c>
      <c r="K13" s="119">
        <v>8.2386423366100463E-3</v>
      </c>
      <c r="L13" s="119">
        <v>8.2386423366100463E-3</v>
      </c>
      <c r="M13" s="119">
        <v>8.2386423366100463E-3</v>
      </c>
      <c r="N13" s="119">
        <v>8.2386423366100463E-3</v>
      </c>
      <c r="O13" s="119">
        <v>8.2386423366100463E-3</v>
      </c>
      <c r="P13" s="119">
        <v>8.2386423366100463E-3</v>
      </c>
      <c r="Q13" s="119">
        <v>8.2386423366100463E-3</v>
      </c>
      <c r="R13" s="119">
        <v>8.2386423366100463E-3</v>
      </c>
      <c r="S13" s="119">
        <v>8.2386423366100463E-3</v>
      </c>
      <c r="T13" s="119">
        <v>8.2386423366100463E-3</v>
      </c>
      <c r="U13" s="119">
        <v>8.2386423366100463E-3</v>
      </c>
      <c r="V13" s="119">
        <v>8.2386423366100463E-3</v>
      </c>
      <c r="W13" s="119">
        <v>8.2386423366100463E-3</v>
      </c>
      <c r="X13" s="119">
        <v>7.8240759242055487E-3</v>
      </c>
      <c r="Y13" s="119">
        <v>6.5778853751461827E-3</v>
      </c>
      <c r="Z13" s="119">
        <v>6.3131240188088753E-3</v>
      </c>
      <c r="AA13" s="119">
        <v>6.0483626624715688E-3</v>
      </c>
      <c r="AB13" s="119">
        <v>5.7836013061342631E-3</v>
      </c>
      <c r="AC13" s="119">
        <v>5.5188399497969574E-3</v>
      </c>
      <c r="AD13" s="119">
        <v>5.25407859345965E-3</v>
      </c>
      <c r="AE13" s="119">
        <v>4.9893172371223444E-3</v>
      </c>
      <c r="AF13" s="119">
        <v>4.724555880785037E-3</v>
      </c>
      <c r="AG13" s="119">
        <v>4.4463926992636474E-3</v>
      </c>
      <c r="AH13" s="119">
        <v>4.4463926992636474E-3</v>
      </c>
      <c r="AI13" s="119">
        <v>4.4463926992636474E-3</v>
      </c>
      <c r="AJ13" s="119">
        <v>4.4463926992636474E-3</v>
      </c>
      <c r="AK13" s="119">
        <v>4.4463926992636474E-3</v>
      </c>
      <c r="AL13" s="119">
        <v>4.4463926992636474E-3</v>
      </c>
      <c r="AM13" s="119">
        <v>4.4463926992636474E-3</v>
      </c>
      <c r="AN13" s="119">
        <v>4.4463926992636474E-3</v>
      </c>
      <c r="AO13" s="119">
        <v>4.4463926992636474E-3</v>
      </c>
      <c r="AP13" s="119">
        <v>4.4463926992636474E-3</v>
      </c>
      <c r="AQ13" s="119">
        <v>4.4463926992636474E-3</v>
      </c>
      <c r="AR13" s="119">
        <v>4.7251734101557488E-3</v>
      </c>
      <c r="AS13" s="119">
        <v>4.9905522958637611E-3</v>
      </c>
      <c r="AT13" s="119">
        <v>5.2559311815717751E-3</v>
      </c>
      <c r="AU13" s="119">
        <v>5.5213100672797874E-3</v>
      </c>
      <c r="AV13" s="119">
        <v>6.6890902492092053E-3</v>
      </c>
      <c r="AW13" s="119">
        <v>6.7893953223488925E-3</v>
      </c>
      <c r="AX13" s="119">
        <v>6.8897003954885797E-3</v>
      </c>
      <c r="AY13" s="119">
        <v>6.9900054686282652E-3</v>
      </c>
      <c r="AZ13" s="119">
        <v>7.090310541767955E-3</v>
      </c>
      <c r="BA13" s="119">
        <v>7.1906156149076318E-3</v>
      </c>
      <c r="BB13" s="119">
        <v>7.1906156149076318E-3</v>
      </c>
      <c r="BC13" s="119">
        <v>7.1906156149076318E-3</v>
      </c>
      <c r="BD13" s="119">
        <v>7.1906156149076318E-3</v>
      </c>
      <c r="BE13" s="119">
        <v>7.1906156149076318E-3</v>
      </c>
      <c r="BF13" s="119">
        <v>7.1906156149076318E-3</v>
      </c>
      <c r="BG13" s="119">
        <v>7.1906156149076318E-3</v>
      </c>
      <c r="BH13" s="119">
        <v>7.1906156149076318E-3</v>
      </c>
      <c r="BI13" s="119">
        <v>7.1906156149076318E-3</v>
      </c>
      <c r="BJ13" s="119">
        <v>7.1906156149076318E-3</v>
      </c>
      <c r="BK13" s="119">
        <v>7.1906156149076318E-3</v>
      </c>
      <c r="BL13" s="119">
        <v>7.0505339252624078E-3</v>
      </c>
      <c r="BM13" s="119">
        <v>6.9104522356171838E-3</v>
      </c>
      <c r="BN13" s="119">
        <v>6.7703705459719495E-3</v>
      </c>
      <c r="BO13" s="119">
        <v>6.6302888563267246E-3</v>
      </c>
      <c r="BP13" s="119">
        <v>6.4902071666814998E-3</v>
      </c>
      <c r="BQ13" s="119">
        <v>6.4902071666814998E-3</v>
      </c>
      <c r="BR13" s="119">
        <v>6.4902071666814998E-3</v>
      </c>
      <c r="BS13" s="119">
        <v>6.4902071666814998E-3</v>
      </c>
      <c r="BT13" s="119">
        <v>6.4902071666814998E-3</v>
      </c>
      <c r="BU13" s="119">
        <v>6.4902071666814998E-3</v>
      </c>
      <c r="BV13" s="119">
        <v>6.4902071666814998E-3</v>
      </c>
      <c r="BW13" s="119">
        <v>6.4902071666814998E-3</v>
      </c>
      <c r="BX13" s="119">
        <v>6.4902071666814998E-3</v>
      </c>
      <c r="BY13" s="119">
        <v>6.4902071666814998E-3</v>
      </c>
      <c r="BZ13" s="119">
        <v>6.4902071666814998E-3</v>
      </c>
      <c r="CA13" s="119">
        <v>6.4902071666814998E-3</v>
      </c>
      <c r="CB13" s="119">
        <v>6.4902071666814998E-3</v>
      </c>
      <c r="CC13" s="119">
        <v>6.4902071666814998E-3</v>
      </c>
      <c r="CD13" s="119">
        <v>6.4902071666814998E-3</v>
      </c>
      <c r="CE13" s="119">
        <v>6.3767754095487702E-3</v>
      </c>
      <c r="CF13" s="119">
        <v>6.2633436524160441E-3</v>
      </c>
      <c r="CG13" s="119">
        <v>6.1499118952833172E-3</v>
      </c>
      <c r="CH13" s="119">
        <v>6.036480138150592E-3</v>
      </c>
      <c r="CI13" s="119">
        <v>5.9230483810178668E-3</v>
      </c>
      <c r="CJ13" s="119">
        <v>5.8096166238851389E-3</v>
      </c>
      <c r="CK13" s="119">
        <v>5.2961549614966245E-3</v>
      </c>
      <c r="CL13" s="119">
        <v>4.7826932991081109E-3</v>
      </c>
      <c r="CM13" s="119">
        <v>4.192308848959464E-3</v>
      </c>
      <c r="CN13" s="119">
        <v>3.5076932991081129E-3</v>
      </c>
      <c r="CO13" s="119">
        <v>2.8230777492567606E-3</v>
      </c>
      <c r="CP13" s="119">
        <v>2.1384621994054082E-3</v>
      </c>
      <c r="CQ13" s="119">
        <v>1.4538466495540576E-3</v>
      </c>
      <c r="CR13" s="119">
        <v>7.6923109970270529E-4</v>
      </c>
      <c r="CS13" s="119">
        <v>8.4615549851353809E-5</v>
      </c>
      <c r="CT13" s="119">
        <v>-5.9999999999999984E-4</v>
      </c>
      <c r="CU13" s="119">
        <v>-5.9999999999999984E-4</v>
      </c>
      <c r="CV13" s="119">
        <v>-5.9999999999999984E-4</v>
      </c>
      <c r="CW13" s="119">
        <v>-5.9999999999999984E-4</v>
      </c>
      <c r="CX13" s="119">
        <v>-5.9999999999999984E-4</v>
      </c>
      <c r="CY13" s="119">
        <v>-5.9999999999999984E-4</v>
      </c>
      <c r="CZ13" s="119">
        <v>-5.9999999999999984E-4</v>
      </c>
      <c r="DA13" s="119">
        <v>-5.9999999999999984E-4</v>
      </c>
      <c r="DB13" s="119">
        <v>-5.9999999999999984E-4</v>
      </c>
      <c r="DC13" s="119">
        <v>-5.9999999999999984E-4</v>
      </c>
      <c r="DD13" s="119">
        <v>-5.9999999999999984E-4</v>
      </c>
      <c r="DE13" s="119">
        <v>-5.9999999999999984E-4</v>
      </c>
      <c r="DF13" s="119">
        <v>-5.9999999999999984E-4</v>
      </c>
      <c r="DG13" s="119">
        <v>-5.9999999999999984E-4</v>
      </c>
      <c r="DH13" s="119">
        <v>-5.9999999999999984E-4</v>
      </c>
      <c r="DI13" s="119">
        <v>-5.9999999999999984E-4</v>
      </c>
      <c r="DJ13" s="119">
        <v>-5.9999999999999984E-4</v>
      </c>
      <c r="DK13" s="119">
        <v>-5.9999999999999984E-4</v>
      </c>
      <c r="DL13" s="119">
        <v>-5.9999999999999984E-4</v>
      </c>
      <c r="DM13" s="119">
        <v>-5.9999999999999984E-4</v>
      </c>
      <c r="DN13" s="119">
        <v>-5.9999999999999984E-4</v>
      </c>
      <c r="DO13" s="119">
        <v>-5.9999999999999984E-4</v>
      </c>
      <c r="DP13" s="119">
        <v>-5.9999999999999984E-4</v>
      </c>
      <c r="DQ13" s="119">
        <v>-5.9999999999999984E-4</v>
      </c>
      <c r="DR13" s="120">
        <v>-5.9999999999999984E-4</v>
      </c>
    </row>
    <row r="14" spans="1:122" x14ac:dyDescent="0.4">
      <c r="A14" s="40" t="s">
        <v>19</v>
      </c>
      <c r="B14" s="79">
        <v>2035</v>
      </c>
      <c r="C14" s="119">
        <v>8.8842601097759936E-3</v>
      </c>
      <c r="D14" s="119">
        <v>8.8842601097759936E-3</v>
      </c>
      <c r="E14" s="119">
        <v>8.8842601097759936E-3</v>
      </c>
      <c r="F14" s="119">
        <v>8.8842601097759936E-3</v>
      </c>
      <c r="G14" s="119">
        <v>8.8842601097759936E-3</v>
      </c>
      <c r="H14" s="119">
        <v>8.8842601097759936E-3</v>
      </c>
      <c r="I14" s="119">
        <v>8.8842601097759936E-3</v>
      </c>
      <c r="J14" s="119">
        <v>8.8842601097759936E-3</v>
      </c>
      <c r="K14" s="119">
        <v>8.8842601097759936E-3</v>
      </c>
      <c r="L14" s="119">
        <v>8.8842601097759936E-3</v>
      </c>
      <c r="M14" s="119">
        <v>8.8842601097759936E-3</v>
      </c>
      <c r="N14" s="119">
        <v>8.8842601097759936E-3</v>
      </c>
      <c r="O14" s="119">
        <v>8.8842601097759936E-3</v>
      </c>
      <c r="P14" s="119">
        <v>8.8842601097759936E-3</v>
      </c>
      <c r="Q14" s="119">
        <v>8.8842601097759936E-3</v>
      </c>
      <c r="R14" s="119">
        <v>8.8842601097759936E-3</v>
      </c>
      <c r="S14" s="119">
        <v>8.8842601097759936E-3</v>
      </c>
      <c r="T14" s="119">
        <v>8.8842601097759936E-3</v>
      </c>
      <c r="U14" s="119">
        <v>8.8842601097759936E-3</v>
      </c>
      <c r="V14" s="119">
        <v>8.8842601097759936E-3</v>
      </c>
      <c r="W14" s="119">
        <v>8.8842601097759936E-3</v>
      </c>
      <c r="X14" s="119">
        <v>8.5533084143543606E-3</v>
      </c>
      <c r="Y14" s="119">
        <v>8.2223567189327277E-3</v>
      </c>
      <c r="Z14" s="119">
        <v>7.8914050235110948E-3</v>
      </c>
      <c r="AA14" s="119">
        <v>7.5604533280894618E-3</v>
      </c>
      <c r="AB14" s="119">
        <v>7.2295016326678289E-3</v>
      </c>
      <c r="AC14" s="119">
        <v>6.8985499372461959E-3</v>
      </c>
      <c r="AD14" s="119">
        <v>6.567598241824563E-3</v>
      </c>
      <c r="AE14" s="119">
        <v>6.23664654640293E-3</v>
      </c>
      <c r="AF14" s="119">
        <v>5.9056948509812971E-3</v>
      </c>
      <c r="AG14" s="119">
        <v>5.5747431555596694E-3</v>
      </c>
      <c r="AH14" s="119">
        <v>5.5747431555596694E-3</v>
      </c>
      <c r="AI14" s="119">
        <v>5.5747431555596694E-3</v>
      </c>
      <c r="AJ14" s="119">
        <v>5.5747431555596694E-3</v>
      </c>
      <c r="AK14" s="119">
        <v>5.5747431555596694E-3</v>
      </c>
      <c r="AL14" s="119">
        <v>5.5747431555596694E-3</v>
      </c>
      <c r="AM14" s="119">
        <v>5.5747431555596694E-3</v>
      </c>
      <c r="AN14" s="119">
        <v>5.5747431555596694E-3</v>
      </c>
      <c r="AO14" s="119">
        <v>5.5747431555596694E-3</v>
      </c>
      <c r="AP14" s="119">
        <v>5.5747431555596694E-3</v>
      </c>
      <c r="AQ14" s="119">
        <v>5.5747431555596694E-3</v>
      </c>
      <c r="AR14" s="119">
        <v>5.906466762694686E-3</v>
      </c>
      <c r="AS14" s="119">
        <v>6.2381903698297018E-3</v>
      </c>
      <c r="AT14" s="119">
        <v>6.5699139769647176E-3</v>
      </c>
      <c r="AU14" s="119">
        <v>6.9016375840997343E-3</v>
      </c>
      <c r="AV14" s="119">
        <v>7.2333611912347526E-3</v>
      </c>
      <c r="AW14" s="119">
        <v>7.2333611912347526E-3</v>
      </c>
      <c r="AX14" s="119">
        <v>7.2333611912347526E-3</v>
      </c>
      <c r="AY14" s="119">
        <v>7.2333611912347526E-3</v>
      </c>
      <c r="AZ14" s="119">
        <v>7.2333611912347526E-3</v>
      </c>
      <c r="BA14" s="119">
        <v>7.2333611912347526E-3</v>
      </c>
      <c r="BB14" s="119">
        <v>7.2333611912347526E-3</v>
      </c>
      <c r="BC14" s="119">
        <v>7.2333611912347526E-3</v>
      </c>
      <c r="BD14" s="119">
        <v>7.2333611912347526E-3</v>
      </c>
      <c r="BE14" s="119">
        <v>7.2333611912347526E-3</v>
      </c>
      <c r="BF14" s="119">
        <v>7.2333611912347526E-3</v>
      </c>
      <c r="BG14" s="119">
        <v>7.2333611912347526E-3</v>
      </c>
      <c r="BH14" s="119">
        <v>7.2333611912347526E-3</v>
      </c>
      <c r="BI14" s="119">
        <v>7.2333611912347526E-3</v>
      </c>
      <c r="BJ14" s="119">
        <v>7.2333611912347526E-3</v>
      </c>
      <c r="BK14" s="119">
        <v>7.2333611912347526E-3</v>
      </c>
      <c r="BL14" s="119">
        <v>7.0777148694067225E-3</v>
      </c>
      <c r="BM14" s="119">
        <v>6.9220685475786924E-3</v>
      </c>
      <c r="BN14" s="119">
        <v>6.7664222257506615E-3</v>
      </c>
      <c r="BO14" s="119">
        <v>6.6107759039226305E-3</v>
      </c>
      <c r="BP14" s="119">
        <v>6.4551295820945986E-3</v>
      </c>
      <c r="BQ14" s="119">
        <v>6.4551295820945986E-3</v>
      </c>
      <c r="BR14" s="119">
        <v>6.4551295820945986E-3</v>
      </c>
      <c r="BS14" s="119">
        <v>6.4551295820945986E-3</v>
      </c>
      <c r="BT14" s="119">
        <v>6.4551295820945986E-3</v>
      </c>
      <c r="BU14" s="119">
        <v>6.4551295820945986E-3</v>
      </c>
      <c r="BV14" s="119">
        <v>6.4551295820945986E-3</v>
      </c>
      <c r="BW14" s="119">
        <v>6.4551295820945986E-3</v>
      </c>
      <c r="BX14" s="119">
        <v>6.4551295820945986E-3</v>
      </c>
      <c r="BY14" s="119">
        <v>6.4551295820945986E-3</v>
      </c>
      <c r="BZ14" s="119">
        <v>6.4551295820945986E-3</v>
      </c>
      <c r="CA14" s="119">
        <v>6.4551295820945986E-3</v>
      </c>
      <c r="CB14" s="119">
        <v>6.4551295820945986E-3</v>
      </c>
      <c r="CC14" s="119">
        <v>6.4551295820945986E-3</v>
      </c>
      <c r="CD14" s="119">
        <v>6.4551295820945986E-3</v>
      </c>
      <c r="CE14" s="119">
        <v>6.4551295820945986E-3</v>
      </c>
      <c r="CF14" s="119">
        <v>6.4551295820945986E-3</v>
      </c>
      <c r="CG14" s="119">
        <v>6.4551295820945986E-3</v>
      </c>
      <c r="CH14" s="119">
        <v>6.4551295820945986E-3</v>
      </c>
      <c r="CI14" s="119">
        <v>6.4551295820945986E-3</v>
      </c>
      <c r="CJ14" s="119">
        <v>6.4551295820945986E-3</v>
      </c>
      <c r="CK14" s="119">
        <v>5.8846166238851394E-3</v>
      </c>
      <c r="CL14" s="119">
        <v>5.3141036656756801E-3</v>
      </c>
      <c r="CM14" s="119">
        <v>4.7435907074662199E-3</v>
      </c>
      <c r="CN14" s="119">
        <v>4.0641036656756807E-3</v>
      </c>
      <c r="CO14" s="119">
        <v>3.3034197213964007E-3</v>
      </c>
      <c r="CP14" s="119">
        <v>2.542735777117121E-3</v>
      </c>
      <c r="CQ14" s="119">
        <v>1.7820518328378414E-3</v>
      </c>
      <c r="CR14" s="119">
        <v>1.0213678885585618E-3</v>
      </c>
      <c r="CS14" s="119">
        <v>2.6068394427928199E-4</v>
      </c>
      <c r="CT14" s="119">
        <v>-5.0000000000000001E-4</v>
      </c>
      <c r="CU14" s="119">
        <v>-5.0000000000000001E-4</v>
      </c>
      <c r="CV14" s="119">
        <v>-5.0000000000000001E-4</v>
      </c>
      <c r="CW14" s="119">
        <v>-5.0000000000000001E-4</v>
      </c>
      <c r="CX14" s="119">
        <v>-5.0000000000000001E-4</v>
      </c>
      <c r="CY14" s="119">
        <v>-5.0000000000000001E-4</v>
      </c>
      <c r="CZ14" s="119">
        <v>-5.0000000000000001E-4</v>
      </c>
      <c r="DA14" s="119">
        <v>-5.0000000000000001E-4</v>
      </c>
      <c r="DB14" s="119">
        <v>-5.0000000000000001E-4</v>
      </c>
      <c r="DC14" s="119">
        <v>-5.0000000000000001E-4</v>
      </c>
      <c r="DD14" s="119">
        <v>-5.0000000000000001E-4</v>
      </c>
      <c r="DE14" s="119">
        <v>-5.0000000000000001E-4</v>
      </c>
      <c r="DF14" s="119">
        <v>-5.0000000000000001E-4</v>
      </c>
      <c r="DG14" s="119">
        <v>-5.0000000000000001E-4</v>
      </c>
      <c r="DH14" s="119">
        <v>-5.0000000000000001E-4</v>
      </c>
      <c r="DI14" s="119">
        <v>-5.0000000000000001E-4</v>
      </c>
      <c r="DJ14" s="119">
        <v>-5.0000000000000001E-4</v>
      </c>
      <c r="DK14" s="119">
        <v>-5.0000000000000001E-4</v>
      </c>
      <c r="DL14" s="119">
        <v>-5.0000000000000001E-4</v>
      </c>
      <c r="DM14" s="119">
        <v>-5.0000000000000001E-4</v>
      </c>
      <c r="DN14" s="119">
        <v>-5.0000000000000001E-4</v>
      </c>
      <c r="DO14" s="119">
        <v>-5.0000000000000001E-4</v>
      </c>
      <c r="DP14" s="119">
        <v>-5.0000000000000001E-4</v>
      </c>
      <c r="DQ14" s="119">
        <v>-5.0000000000000001E-4</v>
      </c>
      <c r="DR14" s="120">
        <v>-5.0000000000000001E-4</v>
      </c>
    </row>
    <row r="15" spans="1:122" x14ac:dyDescent="0.4">
      <c r="B15" s="79">
        <v>2036</v>
      </c>
      <c r="C15" s="119">
        <v>8.8842601097759936E-3</v>
      </c>
      <c r="D15" s="119">
        <v>8.8842601097759936E-3</v>
      </c>
      <c r="E15" s="119">
        <v>8.8842601097759936E-3</v>
      </c>
      <c r="F15" s="119">
        <v>8.8842601097759936E-3</v>
      </c>
      <c r="G15" s="119">
        <v>8.8842601097759936E-3</v>
      </c>
      <c r="H15" s="119">
        <v>8.8842601097759936E-3</v>
      </c>
      <c r="I15" s="119">
        <v>8.8842601097759936E-3</v>
      </c>
      <c r="J15" s="119">
        <v>8.8842601097759936E-3</v>
      </c>
      <c r="K15" s="119">
        <v>8.8842601097759936E-3</v>
      </c>
      <c r="L15" s="119">
        <v>8.8842601097759936E-3</v>
      </c>
      <c r="M15" s="119">
        <v>8.8842601097759936E-3</v>
      </c>
      <c r="N15" s="119">
        <v>8.8842601097759936E-3</v>
      </c>
      <c r="O15" s="119">
        <v>8.8842601097759936E-3</v>
      </c>
      <c r="P15" s="119">
        <v>8.8842601097759936E-3</v>
      </c>
      <c r="Q15" s="119">
        <v>8.8842601097759936E-3</v>
      </c>
      <c r="R15" s="119">
        <v>8.8842601097759936E-3</v>
      </c>
      <c r="S15" s="119">
        <v>8.8842601097759936E-3</v>
      </c>
      <c r="T15" s="119">
        <v>8.8842601097759936E-3</v>
      </c>
      <c r="U15" s="119">
        <v>8.8842601097759936E-3</v>
      </c>
      <c r="V15" s="119">
        <v>8.8842601097759936E-3</v>
      </c>
      <c r="W15" s="119">
        <v>8.8842601097759936E-3</v>
      </c>
      <c r="X15" s="119">
        <v>8.5533084143543606E-3</v>
      </c>
      <c r="Y15" s="119">
        <v>8.2223567189327277E-3</v>
      </c>
      <c r="Z15" s="119">
        <v>7.8914050235110948E-3</v>
      </c>
      <c r="AA15" s="119">
        <v>7.5604533280894618E-3</v>
      </c>
      <c r="AB15" s="119">
        <v>7.2295016326678289E-3</v>
      </c>
      <c r="AC15" s="119">
        <v>6.8985499372461959E-3</v>
      </c>
      <c r="AD15" s="119">
        <v>6.567598241824563E-3</v>
      </c>
      <c r="AE15" s="119">
        <v>6.23664654640293E-3</v>
      </c>
      <c r="AF15" s="119">
        <v>5.9056948509812971E-3</v>
      </c>
      <c r="AG15" s="119">
        <v>5.5747431555596694E-3</v>
      </c>
      <c r="AH15" s="119">
        <v>5.5747431555596694E-3</v>
      </c>
      <c r="AI15" s="119">
        <v>5.5747431555596694E-3</v>
      </c>
      <c r="AJ15" s="119">
        <v>5.5747431555596694E-3</v>
      </c>
      <c r="AK15" s="119">
        <v>5.5747431555596694E-3</v>
      </c>
      <c r="AL15" s="119">
        <v>5.5747431555596694E-3</v>
      </c>
      <c r="AM15" s="119">
        <v>5.5747431555596694E-3</v>
      </c>
      <c r="AN15" s="119">
        <v>5.5747431555596694E-3</v>
      </c>
      <c r="AO15" s="119">
        <v>5.5747431555596694E-3</v>
      </c>
      <c r="AP15" s="119">
        <v>5.5747431555596694E-3</v>
      </c>
      <c r="AQ15" s="119">
        <v>5.5747431555596694E-3</v>
      </c>
      <c r="AR15" s="119">
        <v>5.906466762694686E-3</v>
      </c>
      <c r="AS15" s="119">
        <v>6.2381903698297018E-3</v>
      </c>
      <c r="AT15" s="119">
        <v>6.5699139769647176E-3</v>
      </c>
      <c r="AU15" s="119">
        <v>6.9016375840997343E-3</v>
      </c>
      <c r="AV15" s="119">
        <v>7.2333611912347526E-3</v>
      </c>
      <c r="AW15" s="119">
        <v>7.2333611912347526E-3</v>
      </c>
      <c r="AX15" s="119">
        <v>7.2333611912347526E-3</v>
      </c>
      <c r="AY15" s="119">
        <v>7.2333611912347526E-3</v>
      </c>
      <c r="AZ15" s="119">
        <v>7.2333611912347526E-3</v>
      </c>
      <c r="BA15" s="119">
        <v>7.2333611912347526E-3</v>
      </c>
      <c r="BB15" s="119">
        <v>7.2333611912347526E-3</v>
      </c>
      <c r="BC15" s="119">
        <v>7.2333611912347526E-3</v>
      </c>
      <c r="BD15" s="119">
        <v>7.2333611912347526E-3</v>
      </c>
      <c r="BE15" s="119">
        <v>7.2333611912347526E-3</v>
      </c>
      <c r="BF15" s="119">
        <v>7.2333611912347526E-3</v>
      </c>
      <c r="BG15" s="119">
        <v>7.2333611912347526E-3</v>
      </c>
      <c r="BH15" s="119">
        <v>7.2333611912347526E-3</v>
      </c>
      <c r="BI15" s="119">
        <v>7.2333611912347526E-3</v>
      </c>
      <c r="BJ15" s="119">
        <v>7.2333611912347526E-3</v>
      </c>
      <c r="BK15" s="119">
        <v>7.2333611912347526E-3</v>
      </c>
      <c r="BL15" s="119">
        <v>7.0777148694067225E-3</v>
      </c>
      <c r="BM15" s="119">
        <v>6.9220685475786924E-3</v>
      </c>
      <c r="BN15" s="119">
        <v>6.7664222257506615E-3</v>
      </c>
      <c r="BO15" s="119">
        <v>6.6107759039226305E-3</v>
      </c>
      <c r="BP15" s="119">
        <v>6.4551295820945986E-3</v>
      </c>
      <c r="BQ15" s="119">
        <v>6.4551295820945986E-3</v>
      </c>
      <c r="BR15" s="119">
        <v>6.4551295820945986E-3</v>
      </c>
      <c r="BS15" s="119">
        <v>6.4551295820945986E-3</v>
      </c>
      <c r="BT15" s="119">
        <v>6.4551295820945986E-3</v>
      </c>
      <c r="BU15" s="119">
        <v>6.4551295820945986E-3</v>
      </c>
      <c r="BV15" s="119">
        <v>6.4551295820945986E-3</v>
      </c>
      <c r="BW15" s="119">
        <v>6.4551295820945986E-3</v>
      </c>
      <c r="BX15" s="119">
        <v>6.4551295820945986E-3</v>
      </c>
      <c r="BY15" s="119">
        <v>6.4551295820945986E-3</v>
      </c>
      <c r="BZ15" s="119">
        <v>6.4551295820945986E-3</v>
      </c>
      <c r="CA15" s="119">
        <v>6.4551295820945986E-3</v>
      </c>
      <c r="CB15" s="119">
        <v>6.4551295820945986E-3</v>
      </c>
      <c r="CC15" s="119">
        <v>6.4551295820945986E-3</v>
      </c>
      <c r="CD15" s="119">
        <v>6.4551295820945986E-3</v>
      </c>
      <c r="CE15" s="119">
        <v>6.4551295820945986E-3</v>
      </c>
      <c r="CF15" s="119">
        <v>6.4551295820945986E-3</v>
      </c>
      <c r="CG15" s="119">
        <v>6.4551295820945986E-3</v>
      </c>
      <c r="CH15" s="119">
        <v>6.4551295820945986E-3</v>
      </c>
      <c r="CI15" s="119">
        <v>6.4551295820945986E-3</v>
      </c>
      <c r="CJ15" s="119">
        <v>6.4551295820945986E-3</v>
      </c>
      <c r="CK15" s="119">
        <v>5.8846166238851394E-3</v>
      </c>
      <c r="CL15" s="119">
        <v>5.3141036656756801E-3</v>
      </c>
      <c r="CM15" s="119">
        <v>4.7435907074662199E-3</v>
      </c>
      <c r="CN15" s="119">
        <v>4.0641036656756807E-3</v>
      </c>
      <c r="CO15" s="119">
        <v>3.3034197213964007E-3</v>
      </c>
      <c r="CP15" s="119">
        <v>2.542735777117121E-3</v>
      </c>
      <c r="CQ15" s="119">
        <v>1.7820518328378414E-3</v>
      </c>
      <c r="CR15" s="119">
        <v>1.0213678885585618E-3</v>
      </c>
      <c r="CS15" s="119">
        <v>2.6068394427928199E-4</v>
      </c>
      <c r="CT15" s="119">
        <v>-5.0000000000000001E-4</v>
      </c>
      <c r="CU15" s="119">
        <v>-5.0000000000000001E-4</v>
      </c>
      <c r="CV15" s="119">
        <v>-5.0000000000000001E-4</v>
      </c>
      <c r="CW15" s="119">
        <v>-5.0000000000000001E-4</v>
      </c>
      <c r="CX15" s="119">
        <v>-5.0000000000000001E-4</v>
      </c>
      <c r="CY15" s="119">
        <v>-5.0000000000000001E-4</v>
      </c>
      <c r="CZ15" s="119">
        <v>-5.0000000000000001E-4</v>
      </c>
      <c r="DA15" s="119">
        <v>-5.0000000000000001E-4</v>
      </c>
      <c r="DB15" s="119">
        <v>-5.0000000000000001E-4</v>
      </c>
      <c r="DC15" s="119">
        <v>-5.0000000000000001E-4</v>
      </c>
      <c r="DD15" s="119">
        <v>-5.0000000000000001E-4</v>
      </c>
      <c r="DE15" s="119">
        <v>-5.0000000000000001E-4</v>
      </c>
      <c r="DF15" s="119">
        <v>-5.0000000000000001E-4</v>
      </c>
      <c r="DG15" s="119">
        <v>-5.0000000000000001E-4</v>
      </c>
      <c r="DH15" s="119">
        <v>-5.0000000000000001E-4</v>
      </c>
      <c r="DI15" s="119">
        <v>-5.0000000000000001E-4</v>
      </c>
      <c r="DJ15" s="119">
        <v>-5.0000000000000001E-4</v>
      </c>
      <c r="DK15" s="119">
        <v>-5.0000000000000001E-4</v>
      </c>
      <c r="DL15" s="119">
        <v>-5.0000000000000001E-4</v>
      </c>
      <c r="DM15" s="119">
        <v>-5.0000000000000001E-4</v>
      </c>
      <c r="DN15" s="119">
        <v>-5.0000000000000001E-4</v>
      </c>
      <c r="DO15" s="119">
        <v>-5.0000000000000001E-4</v>
      </c>
      <c r="DP15" s="119">
        <v>-5.0000000000000001E-4</v>
      </c>
      <c r="DQ15" s="119">
        <v>-5.0000000000000001E-4</v>
      </c>
      <c r="DR15" s="120">
        <v>-5.0000000000000001E-4</v>
      </c>
    </row>
    <row r="16" spans="1:122" x14ac:dyDescent="0.4">
      <c r="B16" s="79">
        <v>2037</v>
      </c>
      <c r="C16" s="119">
        <v>8.8842601097759936E-3</v>
      </c>
      <c r="D16" s="119">
        <v>8.8842601097759936E-3</v>
      </c>
      <c r="E16" s="119">
        <v>8.8842601097759936E-3</v>
      </c>
      <c r="F16" s="119">
        <v>8.8842601097759936E-3</v>
      </c>
      <c r="G16" s="119">
        <v>8.8842601097759936E-3</v>
      </c>
      <c r="H16" s="119">
        <v>8.8842601097759936E-3</v>
      </c>
      <c r="I16" s="119">
        <v>8.8842601097759936E-3</v>
      </c>
      <c r="J16" s="119">
        <v>8.8842601097759936E-3</v>
      </c>
      <c r="K16" s="119">
        <v>8.8842601097759936E-3</v>
      </c>
      <c r="L16" s="119">
        <v>8.8842601097759936E-3</v>
      </c>
      <c r="M16" s="119">
        <v>8.8842601097759936E-3</v>
      </c>
      <c r="N16" s="119">
        <v>8.8842601097759936E-3</v>
      </c>
      <c r="O16" s="119">
        <v>8.8842601097759936E-3</v>
      </c>
      <c r="P16" s="119">
        <v>8.8842601097759936E-3</v>
      </c>
      <c r="Q16" s="119">
        <v>8.8842601097759936E-3</v>
      </c>
      <c r="R16" s="119">
        <v>8.8842601097759936E-3</v>
      </c>
      <c r="S16" s="119">
        <v>8.8842601097759936E-3</v>
      </c>
      <c r="T16" s="119">
        <v>8.8842601097759936E-3</v>
      </c>
      <c r="U16" s="119">
        <v>8.8842601097759936E-3</v>
      </c>
      <c r="V16" s="119">
        <v>8.8842601097759936E-3</v>
      </c>
      <c r="W16" s="119">
        <v>8.8842601097759936E-3</v>
      </c>
      <c r="X16" s="119">
        <v>8.5533084143543606E-3</v>
      </c>
      <c r="Y16" s="119">
        <v>8.2223567189327277E-3</v>
      </c>
      <c r="Z16" s="119">
        <v>7.8914050235110948E-3</v>
      </c>
      <c r="AA16" s="119">
        <v>7.5604533280894618E-3</v>
      </c>
      <c r="AB16" s="119">
        <v>7.2295016326678289E-3</v>
      </c>
      <c r="AC16" s="119">
        <v>6.8985499372461959E-3</v>
      </c>
      <c r="AD16" s="119">
        <v>6.567598241824563E-3</v>
      </c>
      <c r="AE16" s="119">
        <v>6.23664654640293E-3</v>
      </c>
      <c r="AF16" s="119">
        <v>5.9056948509812971E-3</v>
      </c>
      <c r="AG16" s="119">
        <v>5.5747431555596694E-3</v>
      </c>
      <c r="AH16" s="119">
        <v>5.5747431555596694E-3</v>
      </c>
      <c r="AI16" s="119">
        <v>5.5747431555596694E-3</v>
      </c>
      <c r="AJ16" s="119">
        <v>5.5747431555596694E-3</v>
      </c>
      <c r="AK16" s="119">
        <v>5.5747431555596694E-3</v>
      </c>
      <c r="AL16" s="119">
        <v>5.5747431555596694E-3</v>
      </c>
      <c r="AM16" s="119">
        <v>5.5747431555596694E-3</v>
      </c>
      <c r="AN16" s="119">
        <v>5.5747431555596694E-3</v>
      </c>
      <c r="AO16" s="119">
        <v>5.5747431555596694E-3</v>
      </c>
      <c r="AP16" s="119">
        <v>5.5747431555596694E-3</v>
      </c>
      <c r="AQ16" s="119">
        <v>5.5747431555596694E-3</v>
      </c>
      <c r="AR16" s="119">
        <v>5.906466762694686E-3</v>
      </c>
      <c r="AS16" s="119">
        <v>6.2381903698297018E-3</v>
      </c>
      <c r="AT16" s="119">
        <v>6.5699139769647176E-3</v>
      </c>
      <c r="AU16" s="119">
        <v>6.9016375840997343E-3</v>
      </c>
      <c r="AV16" s="119">
        <v>7.2333611912347526E-3</v>
      </c>
      <c r="AW16" s="119">
        <v>7.2333611912347526E-3</v>
      </c>
      <c r="AX16" s="119">
        <v>7.2333611912347526E-3</v>
      </c>
      <c r="AY16" s="119">
        <v>7.2333611912347526E-3</v>
      </c>
      <c r="AZ16" s="119">
        <v>7.2333611912347526E-3</v>
      </c>
      <c r="BA16" s="119">
        <v>7.2333611912347526E-3</v>
      </c>
      <c r="BB16" s="119">
        <v>7.2333611912347526E-3</v>
      </c>
      <c r="BC16" s="119">
        <v>7.2333611912347526E-3</v>
      </c>
      <c r="BD16" s="119">
        <v>7.2333611912347526E-3</v>
      </c>
      <c r="BE16" s="119">
        <v>7.2333611912347526E-3</v>
      </c>
      <c r="BF16" s="119">
        <v>7.2333611912347526E-3</v>
      </c>
      <c r="BG16" s="119">
        <v>7.2333611912347526E-3</v>
      </c>
      <c r="BH16" s="119">
        <v>7.2333611912347526E-3</v>
      </c>
      <c r="BI16" s="119">
        <v>7.2333611912347526E-3</v>
      </c>
      <c r="BJ16" s="119">
        <v>7.2333611912347526E-3</v>
      </c>
      <c r="BK16" s="119">
        <v>7.2333611912347526E-3</v>
      </c>
      <c r="BL16" s="119">
        <v>7.0777148694067225E-3</v>
      </c>
      <c r="BM16" s="119">
        <v>6.9220685475786924E-3</v>
      </c>
      <c r="BN16" s="119">
        <v>6.7664222257506615E-3</v>
      </c>
      <c r="BO16" s="119">
        <v>6.6107759039226305E-3</v>
      </c>
      <c r="BP16" s="119">
        <v>6.4551295820945986E-3</v>
      </c>
      <c r="BQ16" s="119">
        <v>6.4551295820945986E-3</v>
      </c>
      <c r="BR16" s="119">
        <v>6.4551295820945986E-3</v>
      </c>
      <c r="BS16" s="119">
        <v>6.4551295820945986E-3</v>
      </c>
      <c r="BT16" s="119">
        <v>6.4551295820945986E-3</v>
      </c>
      <c r="BU16" s="119">
        <v>6.4551295820945986E-3</v>
      </c>
      <c r="BV16" s="119">
        <v>6.4551295820945986E-3</v>
      </c>
      <c r="BW16" s="119">
        <v>6.4551295820945986E-3</v>
      </c>
      <c r="BX16" s="119">
        <v>6.4551295820945986E-3</v>
      </c>
      <c r="BY16" s="119">
        <v>6.4551295820945986E-3</v>
      </c>
      <c r="BZ16" s="119">
        <v>6.4551295820945986E-3</v>
      </c>
      <c r="CA16" s="119">
        <v>6.4551295820945986E-3</v>
      </c>
      <c r="CB16" s="119">
        <v>6.4551295820945986E-3</v>
      </c>
      <c r="CC16" s="119">
        <v>6.4551295820945986E-3</v>
      </c>
      <c r="CD16" s="119">
        <v>6.4551295820945986E-3</v>
      </c>
      <c r="CE16" s="119">
        <v>6.4551295820945986E-3</v>
      </c>
      <c r="CF16" s="119">
        <v>6.4551295820945986E-3</v>
      </c>
      <c r="CG16" s="119">
        <v>6.4551295820945986E-3</v>
      </c>
      <c r="CH16" s="119">
        <v>6.4551295820945986E-3</v>
      </c>
      <c r="CI16" s="119">
        <v>6.4551295820945986E-3</v>
      </c>
      <c r="CJ16" s="119">
        <v>6.4551295820945986E-3</v>
      </c>
      <c r="CK16" s="119">
        <v>5.8846166238851394E-3</v>
      </c>
      <c r="CL16" s="119">
        <v>5.3141036656756801E-3</v>
      </c>
      <c r="CM16" s="119">
        <v>4.7435907074662199E-3</v>
      </c>
      <c r="CN16" s="119">
        <v>4.0641036656756807E-3</v>
      </c>
      <c r="CO16" s="119">
        <v>3.3034197213964007E-3</v>
      </c>
      <c r="CP16" s="119">
        <v>2.542735777117121E-3</v>
      </c>
      <c r="CQ16" s="119">
        <v>1.7820518328378414E-3</v>
      </c>
      <c r="CR16" s="119">
        <v>1.0213678885585618E-3</v>
      </c>
      <c r="CS16" s="119">
        <v>2.6068394427928199E-4</v>
      </c>
      <c r="CT16" s="119">
        <v>-5.0000000000000001E-4</v>
      </c>
      <c r="CU16" s="119">
        <v>-5.0000000000000001E-4</v>
      </c>
      <c r="CV16" s="119">
        <v>-5.0000000000000001E-4</v>
      </c>
      <c r="CW16" s="119">
        <v>-5.0000000000000001E-4</v>
      </c>
      <c r="CX16" s="119">
        <v>-5.0000000000000001E-4</v>
      </c>
      <c r="CY16" s="119">
        <v>-5.0000000000000001E-4</v>
      </c>
      <c r="CZ16" s="119">
        <v>-5.0000000000000001E-4</v>
      </c>
      <c r="DA16" s="119">
        <v>-5.0000000000000001E-4</v>
      </c>
      <c r="DB16" s="119">
        <v>-5.0000000000000001E-4</v>
      </c>
      <c r="DC16" s="119">
        <v>-5.0000000000000001E-4</v>
      </c>
      <c r="DD16" s="119">
        <v>-5.0000000000000001E-4</v>
      </c>
      <c r="DE16" s="119">
        <v>-5.0000000000000001E-4</v>
      </c>
      <c r="DF16" s="119">
        <v>-5.0000000000000001E-4</v>
      </c>
      <c r="DG16" s="119">
        <v>-5.0000000000000001E-4</v>
      </c>
      <c r="DH16" s="119">
        <v>-5.0000000000000001E-4</v>
      </c>
      <c r="DI16" s="119">
        <v>-5.0000000000000001E-4</v>
      </c>
      <c r="DJ16" s="119">
        <v>-5.0000000000000001E-4</v>
      </c>
      <c r="DK16" s="119">
        <v>-5.0000000000000001E-4</v>
      </c>
      <c r="DL16" s="119">
        <v>-5.0000000000000001E-4</v>
      </c>
      <c r="DM16" s="119">
        <v>-5.0000000000000001E-4</v>
      </c>
      <c r="DN16" s="119">
        <v>-5.0000000000000001E-4</v>
      </c>
      <c r="DO16" s="119">
        <v>-5.0000000000000001E-4</v>
      </c>
      <c r="DP16" s="119">
        <v>-5.0000000000000001E-4</v>
      </c>
      <c r="DQ16" s="119">
        <v>-5.0000000000000001E-4</v>
      </c>
      <c r="DR16" s="120">
        <v>-5.0000000000000001E-4</v>
      </c>
    </row>
    <row r="17" spans="2:122" x14ac:dyDescent="0.4">
      <c r="B17" s="79">
        <v>2038</v>
      </c>
      <c r="C17" s="119">
        <v>8.8842601097759936E-3</v>
      </c>
      <c r="D17" s="119">
        <v>8.8842601097759936E-3</v>
      </c>
      <c r="E17" s="119">
        <v>8.8842601097759936E-3</v>
      </c>
      <c r="F17" s="119">
        <v>8.8842601097759936E-3</v>
      </c>
      <c r="G17" s="119">
        <v>8.8842601097759936E-3</v>
      </c>
      <c r="H17" s="119">
        <v>8.8842601097759936E-3</v>
      </c>
      <c r="I17" s="119">
        <v>8.8842601097759936E-3</v>
      </c>
      <c r="J17" s="119">
        <v>8.8842601097759936E-3</v>
      </c>
      <c r="K17" s="119">
        <v>8.8842601097759936E-3</v>
      </c>
      <c r="L17" s="119">
        <v>8.8842601097759936E-3</v>
      </c>
      <c r="M17" s="119">
        <v>8.8842601097759936E-3</v>
      </c>
      <c r="N17" s="119">
        <v>8.8842601097759936E-3</v>
      </c>
      <c r="O17" s="119">
        <v>8.8842601097759936E-3</v>
      </c>
      <c r="P17" s="119">
        <v>8.8842601097759936E-3</v>
      </c>
      <c r="Q17" s="119">
        <v>8.8842601097759936E-3</v>
      </c>
      <c r="R17" s="119">
        <v>8.8842601097759936E-3</v>
      </c>
      <c r="S17" s="119">
        <v>8.8842601097759936E-3</v>
      </c>
      <c r="T17" s="119">
        <v>8.8842601097759936E-3</v>
      </c>
      <c r="U17" s="119">
        <v>8.8842601097759936E-3</v>
      </c>
      <c r="V17" s="119">
        <v>8.8842601097759936E-3</v>
      </c>
      <c r="W17" s="119">
        <v>8.8842601097759936E-3</v>
      </c>
      <c r="X17" s="119">
        <v>8.5533084143543606E-3</v>
      </c>
      <c r="Y17" s="119">
        <v>8.2223567189327277E-3</v>
      </c>
      <c r="Z17" s="119">
        <v>7.8914050235110948E-3</v>
      </c>
      <c r="AA17" s="119">
        <v>7.5604533280894618E-3</v>
      </c>
      <c r="AB17" s="119">
        <v>7.2295016326678289E-3</v>
      </c>
      <c r="AC17" s="119">
        <v>6.8985499372461959E-3</v>
      </c>
      <c r="AD17" s="119">
        <v>6.567598241824563E-3</v>
      </c>
      <c r="AE17" s="119">
        <v>6.23664654640293E-3</v>
      </c>
      <c r="AF17" s="119">
        <v>5.9056948509812971E-3</v>
      </c>
      <c r="AG17" s="119">
        <v>5.5747431555596694E-3</v>
      </c>
      <c r="AH17" s="119">
        <v>5.5747431555596694E-3</v>
      </c>
      <c r="AI17" s="119">
        <v>5.5747431555596694E-3</v>
      </c>
      <c r="AJ17" s="119">
        <v>5.5747431555596694E-3</v>
      </c>
      <c r="AK17" s="119">
        <v>5.5747431555596694E-3</v>
      </c>
      <c r="AL17" s="119">
        <v>5.5747431555596694E-3</v>
      </c>
      <c r="AM17" s="119">
        <v>5.5747431555596694E-3</v>
      </c>
      <c r="AN17" s="119">
        <v>5.5747431555596694E-3</v>
      </c>
      <c r="AO17" s="119">
        <v>5.5747431555596694E-3</v>
      </c>
      <c r="AP17" s="119">
        <v>5.5747431555596694E-3</v>
      </c>
      <c r="AQ17" s="119">
        <v>5.5747431555596694E-3</v>
      </c>
      <c r="AR17" s="119">
        <v>5.906466762694686E-3</v>
      </c>
      <c r="AS17" s="119">
        <v>6.2381903698297018E-3</v>
      </c>
      <c r="AT17" s="119">
        <v>6.5699139769647176E-3</v>
      </c>
      <c r="AU17" s="119">
        <v>6.9016375840997343E-3</v>
      </c>
      <c r="AV17" s="119">
        <v>7.2333611912347526E-3</v>
      </c>
      <c r="AW17" s="119">
        <v>7.2333611912347526E-3</v>
      </c>
      <c r="AX17" s="119">
        <v>7.2333611912347526E-3</v>
      </c>
      <c r="AY17" s="119">
        <v>7.2333611912347526E-3</v>
      </c>
      <c r="AZ17" s="119">
        <v>7.2333611912347526E-3</v>
      </c>
      <c r="BA17" s="119">
        <v>7.2333611912347526E-3</v>
      </c>
      <c r="BB17" s="119">
        <v>7.2333611912347526E-3</v>
      </c>
      <c r="BC17" s="119">
        <v>7.2333611912347526E-3</v>
      </c>
      <c r="BD17" s="119">
        <v>7.2333611912347526E-3</v>
      </c>
      <c r="BE17" s="119">
        <v>7.2333611912347526E-3</v>
      </c>
      <c r="BF17" s="119">
        <v>7.2333611912347526E-3</v>
      </c>
      <c r="BG17" s="119">
        <v>7.2333611912347526E-3</v>
      </c>
      <c r="BH17" s="119">
        <v>7.2333611912347526E-3</v>
      </c>
      <c r="BI17" s="119">
        <v>7.2333611912347526E-3</v>
      </c>
      <c r="BJ17" s="119">
        <v>7.2333611912347526E-3</v>
      </c>
      <c r="BK17" s="119">
        <v>7.2333611912347526E-3</v>
      </c>
      <c r="BL17" s="119">
        <v>7.0777148694067225E-3</v>
      </c>
      <c r="BM17" s="119">
        <v>6.9220685475786924E-3</v>
      </c>
      <c r="BN17" s="119">
        <v>6.7664222257506615E-3</v>
      </c>
      <c r="BO17" s="119">
        <v>6.6107759039226305E-3</v>
      </c>
      <c r="BP17" s="119">
        <v>6.4551295820945986E-3</v>
      </c>
      <c r="BQ17" s="119">
        <v>6.4551295820945986E-3</v>
      </c>
      <c r="BR17" s="119">
        <v>6.4551295820945986E-3</v>
      </c>
      <c r="BS17" s="119">
        <v>6.4551295820945986E-3</v>
      </c>
      <c r="BT17" s="119">
        <v>6.4551295820945986E-3</v>
      </c>
      <c r="BU17" s="119">
        <v>6.4551295820945986E-3</v>
      </c>
      <c r="BV17" s="119">
        <v>6.4551295820945986E-3</v>
      </c>
      <c r="BW17" s="119">
        <v>6.4551295820945986E-3</v>
      </c>
      <c r="BX17" s="119">
        <v>6.4551295820945986E-3</v>
      </c>
      <c r="BY17" s="119">
        <v>6.4551295820945986E-3</v>
      </c>
      <c r="BZ17" s="119">
        <v>6.4551295820945986E-3</v>
      </c>
      <c r="CA17" s="119">
        <v>6.4551295820945986E-3</v>
      </c>
      <c r="CB17" s="119">
        <v>6.4551295820945986E-3</v>
      </c>
      <c r="CC17" s="119">
        <v>6.4551295820945986E-3</v>
      </c>
      <c r="CD17" s="119">
        <v>6.4551295820945986E-3</v>
      </c>
      <c r="CE17" s="119">
        <v>6.4551295820945986E-3</v>
      </c>
      <c r="CF17" s="119">
        <v>6.4551295820945986E-3</v>
      </c>
      <c r="CG17" s="119">
        <v>6.4551295820945986E-3</v>
      </c>
      <c r="CH17" s="119">
        <v>6.4551295820945986E-3</v>
      </c>
      <c r="CI17" s="119">
        <v>6.4551295820945986E-3</v>
      </c>
      <c r="CJ17" s="119">
        <v>6.4551295820945986E-3</v>
      </c>
      <c r="CK17" s="119">
        <v>5.8846166238851394E-3</v>
      </c>
      <c r="CL17" s="119">
        <v>5.3141036656756801E-3</v>
      </c>
      <c r="CM17" s="119">
        <v>4.7435907074662199E-3</v>
      </c>
      <c r="CN17" s="119">
        <v>4.0641036656756807E-3</v>
      </c>
      <c r="CO17" s="119">
        <v>3.3034197213964007E-3</v>
      </c>
      <c r="CP17" s="119">
        <v>2.542735777117121E-3</v>
      </c>
      <c r="CQ17" s="119">
        <v>1.7820518328378414E-3</v>
      </c>
      <c r="CR17" s="119">
        <v>1.0213678885585618E-3</v>
      </c>
      <c r="CS17" s="119">
        <v>2.6068394427928199E-4</v>
      </c>
      <c r="CT17" s="119">
        <v>-5.0000000000000001E-4</v>
      </c>
      <c r="CU17" s="119">
        <v>-5.0000000000000001E-4</v>
      </c>
      <c r="CV17" s="119">
        <v>-5.0000000000000001E-4</v>
      </c>
      <c r="CW17" s="119">
        <v>-5.0000000000000001E-4</v>
      </c>
      <c r="CX17" s="119">
        <v>-5.0000000000000001E-4</v>
      </c>
      <c r="CY17" s="119">
        <v>-5.0000000000000001E-4</v>
      </c>
      <c r="CZ17" s="119">
        <v>-5.0000000000000001E-4</v>
      </c>
      <c r="DA17" s="119">
        <v>-5.0000000000000001E-4</v>
      </c>
      <c r="DB17" s="119">
        <v>-5.0000000000000001E-4</v>
      </c>
      <c r="DC17" s="119">
        <v>-5.0000000000000001E-4</v>
      </c>
      <c r="DD17" s="119">
        <v>-5.0000000000000001E-4</v>
      </c>
      <c r="DE17" s="119">
        <v>-5.0000000000000001E-4</v>
      </c>
      <c r="DF17" s="119">
        <v>-5.0000000000000001E-4</v>
      </c>
      <c r="DG17" s="119">
        <v>-5.0000000000000001E-4</v>
      </c>
      <c r="DH17" s="119">
        <v>-5.0000000000000001E-4</v>
      </c>
      <c r="DI17" s="119">
        <v>-5.0000000000000001E-4</v>
      </c>
      <c r="DJ17" s="119">
        <v>-5.0000000000000001E-4</v>
      </c>
      <c r="DK17" s="119">
        <v>-5.0000000000000001E-4</v>
      </c>
      <c r="DL17" s="119">
        <v>-5.0000000000000001E-4</v>
      </c>
      <c r="DM17" s="119">
        <v>-5.0000000000000001E-4</v>
      </c>
      <c r="DN17" s="119">
        <v>-5.0000000000000001E-4</v>
      </c>
      <c r="DO17" s="119">
        <v>-5.0000000000000001E-4</v>
      </c>
      <c r="DP17" s="119">
        <v>-5.0000000000000001E-4</v>
      </c>
      <c r="DQ17" s="119">
        <v>-5.0000000000000001E-4</v>
      </c>
      <c r="DR17" s="120">
        <v>-5.0000000000000001E-4</v>
      </c>
    </row>
    <row r="18" spans="2:122" x14ac:dyDescent="0.4">
      <c r="B18" s="79">
        <v>2039</v>
      </c>
      <c r="C18" s="119">
        <v>8.8842601097759936E-3</v>
      </c>
      <c r="D18" s="119">
        <v>8.8842601097759936E-3</v>
      </c>
      <c r="E18" s="119">
        <v>8.8842601097759936E-3</v>
      </c>
      <c r="F18" s="119">
        <v>8.8842601097759936E-3</v>
      </c>
      <c r="G18" s="119">
        <v>8.8842601097759936E-3</v>
      </c>
      <c r="H18" s="119">
        <v>8.8842601097759936E-3</v>
      </c>
      <c r="I18" s="119">
        <v>8.8842601097759936E-3</v>
      </c>
      <c r="J18" s="119">
        <v>8.8842601097759936E-3</v>
      </c>
      <c r="K18" s="119">
        <v>8.8842601097759936E-3</v>
      </c>
      <c r="L18" s="119">
        <v>8.8842601097759936E-3</v>
      </c>
      <c r="M18" s="119">
        <v>8.8842601097759936E-3</v>
      </c>
      <c r="N18" s="119">
        <v>8.8842601097759936E-3</v>
      </c>
      <c r="O18" s="119">
        <v>8.8842601097759936E-3</v>
      </c>
      <c r="P18" s="119">
        <v>8.8842601097759936E-3</v>
      </c>
      <c r="Q18" s="119">
        <v>8.8842601097759936E-3</v>
      </c>
      <c r="R18" s="119">
        <v>8.8842601097759936E-3</v>
      </c>
      <c r="S18" s="119">
        <v>8.8842601097759936E-3</v>
      </c>
      <c r="T18" s="119">
        <v>8.8842601097759936E-3</v>
      </c>
      <c r="U18" s="119">
        <v>8.8842601097759936E-3</v>
      </c>
      <c r="V18" s="119">
        <v>8.8842601097759936E-3</v>
      </c>
      <c r="W18" s="119">
        <v>8.8842601097759936E-3</v>
      </c>
      <c r="X18" s="119">
        <v>8.5533084143543606E-3</v>
      </c>
      <c r="Y18" s="119">
        <v>8.2223567189327277E-3</v>
      </c>
      <c r="Z18" s="119">
        <v>7.8914050235110948E-3</v>
      </c>
      <c r="AA18" s="119">
        <v>7.5604533280894618E-3</v>
      </c>
      <c r="AB18" s="119">
        <v>7.2295016326678289E-3</v>
      </c>
      <c r="AC18" s="119">
        <v>6.8985499372461959E-3</v>
      </c>
      <c r="AD18" s="119">
        <v>6.567598241824563E-3</v>
      </c>
      <c r="AE18" s="119">
        <v>6.23664654640293E-3</v>
      </c>
      <c r="AF18" s="119">
        <v>5.9056948509812971E-3</v>
      </c>
      <c r="AG18" s="119">
        <v>5.5747431555596694E-3</v>
      </c>
      <c r="AH18" s="119">
        <v>5.5747431555596694E-3</v>
      </c>
      <c r="AI18" s="119">
        <v>5.5747431555596694E-3</v>
      </c>
      <c r="AJ18" s="119">
        <v>5.5747431555596694E-3</v>
      </c>
      <c r="AK18" s="119">
        <v>5.5747431555596694E-3</v>
      </c>
      <c r="AL18" s="119">
        <v>5.5747431555596694E-3</v>
      </c>
      <c r="AM18" s="119">
        <v>5.5747431555596694E-3</v>
      </c>
      <c r="AN18" s="119">
        <v>5.5747431555596694E-3</v>
      </c>
      <c r="AO18" s="119">
        <v>5.5747431555596694E-3</v>
      </c>
      <c r="AP18" s="119">
        <v>5.5747431555596694E-3</v>
      </c>
      <c r="AQ18" s="119">
        <v>5.5747431555596694E-3</v>
      </c>
      <c r="AR18" s="119">
        <v>5.906466762694686E-3</v>
      </c>
      <c r="AS18" s="119">
        <v>6.2381903698297018E-3</v>
      </c>
      <c r="AT18" s="119">
        <v>6.5699139769647176E-3</v>
      </c>
      <c r="AU18" s="119">
        <v>6.9016375840997343E-3</v>
      </c>
      <c r="AV18" s="119">
        <v>7.2333611912347526E-3</v>
      </c>
      <c r="AW18" s="119">
        <v>7.2333611912347526E-3</v>
      </c>
      <c r="AX18" s="119">
        <v>7.2333611912347526E-3</v>
      </c>
      <c r="AY18" s="119">
        <v>7.2333611912347526E-3</v>
      </c>
      <c r="AZ18" s="119">
        <v>7.2333611912347526E-3</v>
      </c>
      <c r="BA18" s="119">
        <v>7.2333611912347526E-3</v>
      </c>
      <c r="BB18" s="119">
        <v>7.2333611912347526E-3</v>
      </c>
      <c r="BC18" s="119">
        <v>7.2333611912347526E-3</v>
      </c>
      <c r="BD18" s="119">
        <v>7.2333611912347526E-3</v>
      </c>
      <c r="BE18" s="119">
        <v>7.2333611912347526E-3</v>
      </c>
      <c r="BF18" s="119">
        <v>7.2333611912347526E-3</v>
      </c>
      <c r="BG18" s="119">
        <v>7.2333611912347526E-3</v>
      </c>
      <c r="BH18" s="119">
        <v>7.2333611912347526E-3</v>
      </c>
      <c r="BI18" s="119">
        <v>7.2333611912347526E-3</v>
      </c>
      <c r="BJ18" s="119">
        <v>7.2333611912347526E-3</v>
      </c>
      <c r="BK18" s="119">
        <v>7.2333611912347526E-3</v>
      </c>
      <c r="BL18" s="119">
        <v>7.0777148694067225E-3</v>
      </c>
      <c r="BM18" s="119">
        <v>6.9220685475786924E-3</v>
      </c>
      <c r="BN18" s="119">
        <v>6.7664222257506615E-3</v>
      </c>
      <c r="BO18" s="119">
        <v>6.6107759039226305E-3</v>
      </c>
      <c r="BP18" s="119">
        <v>6.4551295820945986E-3</v>
      </c>
      <c r="BQ18" s="119">
        <v>6.4551295820945986E-3</v>
      </c>
      <c r="BR18" s="119">
        <v>6.4551295820945986E-3</v>
      </c>
      <c r="BS18" s="119">
        <v>6.4551295820945986E-3</v>
      </c>
      <c r="BT18" s="119">
        <v>6.4551295820945986E-3</v>
      </c>
      <c r="BU18" s="119">
        <v>6.4551295820945986E-3</v>
      </c>
      <c r="BV18" s="119">
        <v>6.4551295820945986E-3</v>
      </c>
      <c r="BW18" s="119">
        <v>6.4551295820945986E-3</v>
      </c>
      <c r="BX18" s="119">
        <v>6.4551295820945986E-3</v>
      </c>
      <c r="BY18" s="119">
        <v>6.4551295820945986E-3</v>
      </c>
      <c r="BZ18" s="119">
        <v>6.4551295820945986E-3</v>
      </c>
      <c r="CA18" s="119">
        <v>6.4551295820945986E-3</v>
      </c>
      <c r="CB18" s="119">
        <v>6.4551295820945986E-3</v>
      </c>
      <c r="CC18" s="119">
        <v>6.4551295820945986E-3</v>
      </c>
      <c r="CD18" s="119">
        <v>6.4551295820945986E-3</v>
      </c>
      <c r="CE18" s="119">
        <v>6.4551295820945986E-3</v>
      </c>
      <c r="CF18" s="119">
        <v>6.4551295820945986E-3</v>
      </c>
      <c r="CG18" s="119">
        <v>6.4551295820945986E-3</v>
      </c>
      <c r="CH18" s="119">
        <v>6.4551295820945986E-3</v>
      </c>
      <c r="CI18" s="119">
        <v>6.4551295820945986E-3</v>
      </c>
      <c r="CJ18" s="119">
        <v>6.4551295820945986E-3</v>
      </c>
      <c r="CK18" s="119">
        <v>5.8846166238851394E-3</v>
      </c>
      <c r="CL18" s="119">
        <v>5.3141036656756801E-3</v>
      </c>
      <c r="CM18" s="119">
        <v>4.7435907074662199E-3</v>
      </c>
      <c r="CN18" s="119">
        <v>4.0641036656756807E-3</v>
      </c>
      <c r="CO18" s="119">
        <v>3.3034197213964007E-3</v>
      </c>
      <c r="CP18" s="119">
        <v>2.542735777117121E-3</v>
      </c>
      <c r="CQ18" s="119">
        <v>1.7820518328378414E-3</v>
      </c>
      <c r="CR18" s="119">
        <v>1.0213678885585618E-3</v>
      </c>
      <c r="CS18" s="119">
        <v>2.6068394427928199E-4</v>
      </c>
      <c r="CT18" s="119">
        <v>-5.0000000000000001E-4</v>
      </c>
      <c r="CU18" s="119">
        <v>-5.0000000000000001E-4</v>
      </c>
      <c r="CV18" s="119">
        <v>-5.0000000000000001E-4</v>
      </c>
      <c r="CW18" s="119">
        <v>-5.0000000000000001E-4</v>
      </c>
      <c r="CX18" s="119">
        <v>-5.0000000000000001E-4</v>
      </c>
      <c r="CY18" s="119">
        <v>-5.0000000000000001E-4</v>
      </c>
      <c r="CZ18" s="119">
        <v>-5.0000000000000001E-4</v>
      </c>
      <c r="DA18" s="119">
        <v>-5.0000000000000001E-4</v>
      </c>
      <c r="DB18" s="119">
        <v>-5.0000000000000001E-4</v>
      </c>
      <c r="DC18" s="119">
        <v>-5.0000000000000001E-4</v>
      </c>
      <c r="DD18" s="119">
        <v>-5.0000000000000001E-4</v>
      </c>
      <c r="DE18" s="119">
        <v>-5.0000000000000001E-4</v>
      </c>
      <c r="DF18" s="119">
        <v>-5.0000000000000001E-4</v>
      </c>
      <c r="DG18" s="119">
        <v>-5.0000000000000001E-4</v>
      </c>
      <c r="DH18" s="119">
        <v>-5.0000000000000001E-4</v>
      </c>
      <c r="DI18" s="119">
        <v>-5.0000000000000001E-4</v>
      </c>
      <c r="DJ18" s="119">
        <v>-5.0000000000000001E-4</v>
      </c>
      <c r="DK18" s="119">
        <v>-5.0000000000000001E-4</v>
      </c>
      <c r="DL18" s="119">
        <v>-5.0000000000000001E-4</v>
      </c>
      <c r="DM18" s="119">
        <v>-5.0000000000000001E-4</v>
      </c>
      <c r="DN18" s="119">
        <v>-5.0000000000000001E-4</v>
      </c>
      <c r="DO18" s="119">
        <v>-5.0000000000000001E-4</v>
      </c>
      <c r="DP18" s="119">
        <v>-5.0000000000000001E-4</v>
      </c>
      <c r="DQ18" s="119">
        <v>-5.0000000000000001E-4</v>
      </c>
      <c r="DR18" s="120">
        <v>-5.0000000000000001E-4</v>
      </c>
    </row>
    <row r="19" spans="2:122" x14ac:dyDescent="0.4">
      <c r="B19" s="79">
        <v>2040</v>
      </c>
      <c r="C19" s="119">
        <v>8.8842601097759936E-3</v>
      </c>
      <c r="D19" s="119">
        <v>8.8842601097759936E-3</v>
      </c>
      <c r="E19" s="119">
        <v>8.8842601097759936E-3</v>
      </c>
      <c r="F19" s="119">
        <v>8.8842601097759936E-3</v>
      </c>
      <c r="G19" s="119">
        <v>8.8842601097759936E-3</v>
      </c>
      <c r="H19" s="119">
        <v>8.8842601097759936E-3</v>
      </c>
      <c r="I19" s="119">
        <v>8.8842601097759936E-3</v>
      </c>
      <c r="J19" s="119">
        <v>8.8842601097759936E-3</v>
      </c>
      <c r="K19" s="119">
        <v>8.8842601097759936E-3</v>
      </c>
      <c r="L19" s="119">
        <v>8.8842601097759936E-3</v>
      </c>
      <c r="M19" s="119">
        <v>8.8842601097759936E-3</v>
      </c>
      <c r="N19" s="119">
        <v>8.8842601097759936E-3</v>
      </c>
      <c r="O19" s="119">
        <v>8.8842601097759936E-3</v>
      </c>
      <c r="P19" s="119">
        <v>8.8842601097759936E-3</v>
      </c>
      <c r="Q19" s="119">
        <v>8.8842601097759936E-3</v>
      </c>
      <c r="R19" s="119">
        <v>8.8842601097759936E-3</v>
      </c>
      <c r="S19" s="119">
        <v>8.8842601097759936E-3</v>
      </c>
      <c r="T19" s="119">
        <v>8.8842601097759936E-3</v>
      </c>
      <c r="U19" s="119">
        <v>8.8842601097759936E-3</v>
      </c>
      <c r="V19" s="119">
        <v>8.8842601097759936E-3</v>
      </c>
      <c r="W19" s="119">
        <v>8.8842601097759936E-3</v>
      </c>
      <c r="X19" s="119">
        <v>8.5533084143543606E-3</v>
      </c>
      <c r="Y19" s="119">
        <v>8.2223567189327277E-3</v>
      </c>
      <c r="Z19" s="119">
        <v>7.8914050235110948E-3</v>
      </c>
      <c r="AA19" s="119">
        <v>7.5604533280894618E-3</v>
      </c>
      <c r="AB19" s="119">
        <v>7.2295016326678289E-3</v>
      </c>
      <c r="AC19" s="119">
        <v>6.8985499372461959E-3</v>
      </c>
      <c r="AD19" s="119">
        <v>6.567598241824563E-3</v>
      </c>
      <c r="AE19" s="119">
        <v>6.23664654640293E-3</v>
      </c>
      <c r="AF19" s="119">
        <v>5.9056948509812971E-3</v>
      </c>
      <c r="AG19" s="119">
        <v>5.5747431555596694E-3</v>
      </c>
      <c r="AH19" s="119">
        <v>5.5747431555596694E-3</v>
      </c>
      <c r="AI19" s="119">
        <v>5.5747431555596694E-3</v>
      </c>
      <c r="AJ19" s="119">
        <v>5.5747431555596694E-3</v>
      </c>
      <c r="AK19" s="119">
        <v>5.5747431555596694E-3</v>
      </c>
      <c r="AL19" s="119">
        <v>5.5747431555596694E-3</v>
      </c>
      <c r="AM19" s="119">
        <v>5.5747431555596694E-3</v>
      </c>
      <c r="AN19" s="119">
        <v>5.5747431555596694E-3</v>
      </c>
      <c r="AO19" s="119">
        <v>5.5747431555596694E-3</v>
      </c>
      <c r="AP19" s="119">
        <v>5.5747431555596694E-3</v>
      </c>
      <c r="AQ19" s="119">
        <v>5.5747431555596694E-3</v>
      </c>
      <c r="AR19" s="119">
        <v>5.906466762694686E-3</v>
      </c>
      <c r="AS19" s="119">
        <v>6.2381903698297018E-3</v>
      </c>
      <c r="AT19" s="119">
        <v>6.5699139769647176E-3</v>
      </c>
      <c r="AU19" s="119">
        <v>6.9016375840997343E-3</v>
      </c>
      <c r="AV19" s="119">
        <v>7.2333611912347526E-3</v>
      </c>
      <c r="AW19" s="119">
        <v>7.2333611912347526E-3</v>
      </c>
      <c r="AX19" s="119">
        <v>7.2333611912347526E-3</v>
      </c>
      <c r="AY19" s="119">
        <v>7.2333611912347526E-3</v>
      </c>
      <c r="AZ19" s="119">
        <v>7.2333611912347526E-3</v>
      </c>
      <c r="BA19" s="119">
        <v>7.2333611912347526E-3</v>
      </c>
      <c r="BB19" s="119">
        <v>7.2333611912347526E-3</v>
      </c>
      <c r="BC19" s="119">
        <v>7.2333611912347526E-3</v>
      </c>
      <c r="BD19" s="119">
        <v>7.2333611912347526E-3</v>
      </c>
      <c r="BE19" s="119">
        <v>7.2333611912347526E-3</v>
      </c>
      <c r="BF19" s="119">
        <v>7.2333611912347526E-3</v>
      </c>
      <c r="BG19" s="119">
        <v>7.2333611912347526E-3</v>
      </c>
      <c r="BH19" s="119">
        <v>7.2333611912347526E-3</v>
      </c>
      <c r="BI19" s="119">
        <v>7.2333611912347526E-3</v>
      </c>
      <c r="BJ19" s="119">
        <v>7.2333611912347526E-3</v>
      </c>
      <c r="BK19" s="119">
        <v>7.2333611912347526E-3</v>
      </c>
      <c r="BL19" s="119">
        <v>7.0777148694067225E-3</v>
      </c>
      <c r="BM19" s="119">
        <v>6.9220685475786924E-3</v>
      </c>
      <c r="BN19" s="119">
        <v>6.7664222257506615E-3</v>
      </c>
      <c r="BO19" s="119">
        <v>6.6107759039226305E-3</v>
      </c>
      <c r="BP19" s="119">
        <v>6.4551295820945986E-3</v>
      </c>
      <c r="BQ19" s="119">
        <v>6.4551295820945986E-3</v>
      </c>
      <c r="BR19" s="119">
        <v>6.4551295820945986E-3</v>
      </c>
      <c r="BS19" s="119">
        <v>6.4551295820945986E-3</v>
      </c>
      <c r="BT19" s="119">
        <v>6.4551295820945986E-3</v>
      </c>
      <c r="BU19" s="119">
        <v>6.4551295820945986E-3</v>
      </c>
      <c r="BV19" s="119">
        <v>6.4551295820945986E-3</v>
      </c>
      <c r="BW19" s="119">
        <v>6.4551295820945986E-3</v>
      </c>
      <c r="BX19" s="119">
        <v>6.4551295820945986E-3</v>
      </c>
      <c r="BY19" s="119">
        <v>6.4551295820945986E-3</v>
      </c>
      <c r="BZ19" s="119">
        <v>6.4551295820945986E-3</v>
      </c>
      <c r="CA19" s="119">
        <v>6.4551295820945986E-3</v>
      </c>
      <c r="CB19" s="119">
        <v>6.4551295820945986E-3</v>
      </c>
      <c r="CC19" s="119">
        <v>6.4551295820945986E-3</v>
      </c>
      <c r="CD19" s="119">
        <v>6.4551295820945986E-3</v>
      </c>
      <c r="CE19" s="119">
        <v>6.4551295820945986E-3</v>
      </c>
      <c r="CF19" s="119">
        <v>6.4551295820945986E-3</v>
      </c>
      <c r="CG19" s="119">
        <v>6.4551295820945986E-3</v>
      </c>
      <c r="CH19" s="119">
        <v>6.4551295820945986E-3</v>
      </c>
      <c r="CI19" s="119">
        <v>6.4551295820945986E-3</v>
      </c>
      <c r="CJ19" s="119">
        <v>6.4551295820945986E-3</v>
      </c>
      <c r="CK19" s="119">
        <v>5.8846166238851394E-3</v>
      </c>
      <c r="CL19" s="119">
        <v>5.3141036656756801E-3</v>
      </c>
      <c r="CM19" s="119">
        <v>4.7435907074662199E-3</v>
      </c>
      <c r="CN19" s="119">
        <v>4.0641036656756807E-3</v>
      </c>
      <c r="CO19" s="119">
        <v>3.3034197213964007E-3</v>
      </c>
      <c r="CP19" s="119">
        <v>2.542735777117121E-3</v>
      </c>
      <c r="CQ19" s="119">
        <v>1.7820518328378414E-3</v>
      </c>
      <c r="CR19" s="119">
        <v>1.0213678885585618E-3</v>
      </c>
      <c r="CS19" s="119">
        <v>2.6068394427928199E-4</v>
      </c>
      <c r="CT19" s="119">
        <v>-5.0000000000000001E-4</v>
      </c>
      <c r="CU19" s="119">
        <v>-5.0000000000000001E-4</v>
      </c>
      <c r="CV19" s="119">
        <v>-5.0000000000000001E-4</v>
      </c>
      <c r="CW19" s="119">
        <v>-5.0000000000000001E-4</v>
      </c>
      <c r="CX19" s="119">
        <v>-5.0000000000000001E-4</v>
      </c>
      <c r="CY19" s="119">
        <v>-5.0000000000000001E-4</v>
      </c>
      <c r="CZ19" s="119">
        <v>-5.0000000000000001E-4</v>
      </c>
      <c r="DA19" s="119">
        <v>-5.0000000000000001E-4</v>
      </c>
      <c r="DB19" s="119">
        <v>-5.0000000000000001E-4</v>
      </c>
      <c r="DC19" s="119">
        <v>-5.0000000000000001E-4</v>
      </c>
      <c r="DD19" s="119">
        <v>-5.0000000000000001E-4</v>
      </c>
      <c r="DE19" s="119">
        <v>-5.0000000000000001E-4</v>
      </c>
      <c r="DF19" s="119">
        <v>-5.0000000000000001E-4</v>
      </c>
      <c r="DG19" s="119">
        <v>-5.0000000000000001E-4</v>
      </c>
      <c r="DH19" s="119">
        <v>-5.0000000000000001E-4</v>
      </c>
      <c r="DI19" s="119">
        <v>-5.0000000000000001E-4</v>
      </c>
      <c r="DJ19" s="119">
        <v>-5.0000000000000001E-4</v>
      </c>
      <c r="DK19" s="119">
        <v>-5.0000000000000001E-4</v>
      </c>
      <c r="DL19" s="119">
        <v>-5.0000000000000001E-4</v>
      </c>
      <c r="DM19" s="119">
        <v>-5.0000000000000001E-4</v>
      </c>
      <c r="DN19" s="119">
        <v>-5.0000000000000001E-4</v>
      </c>
      <c r="DO19" s="119">
        <v>-5.0000000000000001E-4</v>
      </c>
      <c r="DP19" s="119">
        <v>-5.0000000000000001E-4</v>
      </c>
      <c r="DQ19" s="119">
        <v>-5.0000000000000001E-4</v>
      </c>
      <c r="DR19" s="120">
        <v>-5.0000000000000001E-4</v>
      </c>
    </row>
    <row r="20" spans="2:122" x14ac:dyDescent="0.4">
      <c r="B20" s="79">
        <v>2041</v>
      </c>
      <c r="C20" s="119">
        <v>7.1074080878207949E-3</v>
      </c>
      <c r="D20" s="119">
        <v>7.1074080878207949E-3</v>
      </c>
      <c r="E20" s="119">
        <v>7.1074080878207949E-3</v>
      </c>
      <c r="F20" s="119">
        <v>7.1074080878207949E-3</v>
      </c>
      <c r="G20" s="119">
        <v>7.1074080878207949E-3</v>
      </c>
      <c r="H20" s="119">
        <v>7.1074080878207949E-3</v>
      </c>
      <c r="I20" s="119">
        <v>7.1074080878207949E-3</v>
      </c>
      <c r="J20" s="119">
        <v>7.1074080878207949E-3</v>
      </c>
      <c r="K20" s="119">
        <v>7.1074080878207949E-3</v>
      </c>
      <c r="L20" s="119">
        <v>7.1074080878207949E-3</v>
      </c>
      <c r="M20" s="119">
        <v>7.1074080878207949E-3</v>
      </c>
      <c r="N20" s="119">
        <v>7.1074080878207949E-3</v>
      </c>
      <c r="O20" s="119">
        <v>7.1074080878207949E-3</v>
      </c>
      <c r="P20" s="119">
        <v>7.1074080878207949E-3</v>
      </c>
      <c r="Q20" s="119">
        <v>7.1074080878207949E-3</v>
      </c>
      <c r="R20" s="119">
        <v>7.1074080878207949E-3</v>
      </c>
      <c r="S20" s="119">
        <v>7.1074080878207949E-3</v>
      </c>
      <c r="T20" s="119">
        <v>7.1074080878207949E-3</v>
      </c>
      <c r="U20" s="119">
        <v>7.1074080878207949E-3</v>
      </c>
      <c r="V20" s="119">
        <v>7.1074080878207949E-3</v>
      </c>
      <c r="W20" s="119">
        <v>7.1074080878207949E-3</v>
      </c>
      <c r="X20" s="119">
        <v>6.8426467314834892E-3</v>
      </c>
      <c r="Y20" s="119">
        <v>6.5778853751461827E-3</v>
      </c>
      <c r="Z20" s="119">
        <v>6.3131240188088753E-3</v>
      </c>
      <c r="AA20" s="119">
        <v>6.0483626624715688E-3</v>
      </c>
      <c r="AB20" s="119">
        <v>5.7836013061342631E-3</v>
      </c>
      <c r="AC20" s="119">
        <v>5.5188399497969574E-3</v>
      </c>
      <c r="AD20" s="119">
        <v>5.25407859345965E-3</v>
      </c>
      <c r="AE20" s="119">
        <v>4.9893172371223444E-3</v>
      </c>
      <c r="AF20" s="119">
        <v>4.724555880785037E-3</v>
      </c>
      <c r="AG20" s="119">
        <v>4.4463926992636474E-3</v>
      </c>
      <c r="AH20" s="119">
        <v>4.4463926992636474E-3</v>
      </c>
      <c r="AI20" s="119">
        <v>4.4463926992636474E-3</v>
      </c>
      <c r="AJ20" s="119">
        <v>4.4463926992636474E-3</v>
      </c>
      <c r="AK20" s="119">
        <v>4.4463926992636474E-3</v>
      </c>
      <c r="AL20" s="119">
        <v>4.4463926992636474E-3</v>
      </c>
      <c r="AM20" s="119">
        <v>4.4463926992636474E-3</v>
      </c>
      <c r="AN20" s="119">
        <v>4.4463926992636474E-3</v>
      </c>
      <c r="AO20" s="119">
        <v>4.4463926992636474E-3</v>
      </c>
      <c r="AP20" s="119">
        <v>4.4463926992636474E-3</v>
      </c>
      <c r="AQ20" s="119">
        <v>4.4463926992636474E-3</v>
      </c>
      <c r="AR20" s="119">
        <v>4.7251734101557488E-3</v>
      </c>
      <c r="AS20" s="119">
        <v>4.9905522958637611E-3</v>
      </c>
      <c r="AT20" s="119">
        <v>5.2559311815717751E-3</v>
      </c>
      <c r="AU20" s="119">
        <v>5.5213100672797874E-3</v>
      </c>
      <c r="AV20" s="119">
        <v>5.7866889529878032E-3</v>
      </c>
      <c r="AW20" s="119">
        <v>5.7866889529878032E-3</v>
      </c>
      <c r="AX20" s="119">
        <v>5.7866889529878032E-3</v>
      </c>
      <c r="AY20" s="119">
        <v>5.7866889529878032E-3</v>
      </c>
      <c r="AZ20" s="119">
        <v>5.7866889529878032E-3</v>
      </c>
      <c r="BA20" s="119">
        <v>5.7866889529878032E-3</v>
      </c>
      <c r="BB20" s="119">
        <v>5.7866889529878032E-3</v>
      </c>
      <c r="BC20" s="119">
        <v>5.7866889529878032E-3</v>
      </c>
      <c r="BD20" s="119">
        <v>5.7866889529878032E-3</v>
      </c>
      <c r="BE20" s="119">
        <v>5.7866889529878032E-3</v>
      </c>
      <c r="BF20" s="119">
        <v>5.7866889529878032E-3</v>
      </c>
      <c r="BG20" s="119">
        <v>5.7866889529878032E-3</v>
      </c>
      <c r="BH20" s="119">
        <v>5.7866889529878032E-3</v>
      </c>
      <c r="BI20" s="119">
        <v>5.7866889529878032E-3</v>
      </c>
      <c r="BJ20" s="119">
        <v>5.7866889529878032E-3</v>
      </c>
      <c r="BK20" s="119">
        <v>5.7866889529878032E-3</v>
      </c>
      <c r="BL20" s="119">
        <v>5.6621718955253784E-3</v>
      </c>
      <c r="BM20" s="119">
        <v>5.5376548380629536E-3</v>
      </c>
      <c r="BN20" s="119">
        <v>5.4131377806005288E-3</v>
      </c>
      <c r="BO20" s="119">
        <v>5.288620723138104E-3</v>
      </c>
      <c r="BP20" s="119">
        <v>5.1641036656756793E-3</v>
      </c>
      <c r="BQ20" s="119">
        <v>5.1641036656756793E-3</v>
      </c>
      <c r="BR20" s="119">
        <v>5.1641036656756793E-3</v>
      </c>
      <c r="BS20" s="119">
        <v>5.1641036656756793E-3</v>
      </c>
      <c r="BT20" s="119">
        <v>5.1641036656756793E-3</v>
      </c>
      <c r="BU20" s="119">
        <v>5.1641036656756793E-3</v>
      </c>
      <c r="BV20" s="119">
        <v>5.1641036656756793E-3</v>
      </c>
      <c r="BW20" s="119">
        <v>5.1641036656756793E-3</v>
      </c>
      <c r="BX20" s="119">
        <v>5.1641036656756793E-3</v>
      </c>
      <c r="BY20" s="119">
        <v>5.1641036656756793E-3</v>
      </c>
      <c r="BZ20" s="119">
        <v>5.1641036656756793E-3</v>
      </c>
      <c r="CA20" s="119">
        <v>5.1641036656756793E-3</v>
      </c>
      <c r="CB20" s="119">
        <v>5.1641036656756793E-3</v>
      </c>
      <c r="CC20" s="119">
        <v>5.1641036656756793E-3</v>
      </c>
      <c r="CD20" s="119">
        <v>5.1641036656756793E-3</v>
      </c>
      <c r="CE20" s="119">
        <v>5.1641036656756793E-3</v>
      </c>
      <c r="CF20" s="119">
        <v>5.1641036656756793E-3</v>
      </c>
      <c r="CG20" s="119">
        <v>5.1641036656756793E-3</v>
      </c>
      <c r="CH20" s="119">
        <v>5.1641036656756793E-3</v>
      </c>
      <c r="CI20" s="119">
        <v>5.1641036656756793E-3</v>
      </c>
      <c r="CJ20" s="119">
        <v>5.1641036656756793E-3</v>
      </c>
      <c r="CK20" s="119">
        <v>4.7076932991081122E-3</v>
      </c>
      <c r="CL20" s="119">
        <v>4.168377243387391E-3</v>
      </c>
      <c r="CM20" s="119">
        <v>3.5598300879639681E-3</v>
      </c>
      <c r="CN20" s="119">
        <v>2.9512829325405439E-3</v>
      </c>
      <c r="CO20" s="119">
        <v>2.3427357771171205E-3</v>
      </c>
      <c r="CP20" s="119">
        <v>1.7341886216936967E-3</v>
      </c>
      <c r="CQ20" s="119">
        <v>1.125641466270273E-3</v>
      </c>
      <c r="CR20" s="119">
        <v>5.1709431084684962E-4</v>
      </c>
      <c r="CS20" s="119">
        <v>-9.1452844576574372E-5</v>
      </c>
      <c r="CT20" s="119">
        <v>-6.9999999999999999E-4</v>
      </c>
      <c r="CU20" s="119">
        <v>-6.9999999999999999E-4</v>
      </c>
      <c r="CV20" s="119">
        <v>-6.9999999999999999E-4</v>
      </c>
      <c r="CW20" s="119">
        <v>-6.9999999999999999E-4</v>
      </c>
      <c r="CX20" s="119">
        <v>-6.9999999999999999E-4</v>
      </c>
      <c r="CY20" s="119">
        <v>-6.9999999999999999E-4</v>
      </c>
      <c r="CZ20" s="119">
        <v>-6.9999999999999999E-4</v>
      </c>
      <c r="DA20" s="119">
        <v>-6.9999999999999999E-4</v>
      </c>
      <c r="DB20" s="119">
        <v>-6.9999999999999999E-4</v>
      </c>
      <c r="DC20" s="119">
        <v>-6.9999999999999999E-4</v>
      </c>
      <c r="DD20" s="119">
        <v>-6.9999999999999999E-4</v>
      </c>
      <c r="DE20" s="119">
        <v>-6.9999999999999999E-4</v>
      </c>
      <c r="DF20" s="119">
        <v>-6.9999999999999999E-4</v>
      </c>
      <c r="DG20" s="119">
        <v>-6.9999999999999999E-4</v>
      </c>
      <c r="DH20" s="119">
        <v>-6.9999999999999999E-4</v>
      </c>
      <c r="DI20" s="119">
        <v>-6.9999999999999999E-4</v>
      </c>
      <c r="DJ20" s="119">
        <v>-6.9999999999999999E-4</v>
      </c>
      <c r="DK20" s="119">
        <v>-6.9999999999999999E-4</v>
      </c>
      <c r="DL20" s="119">
        <v>-6.9999999999999999E-4</v>
      </c>
      <c r="DM20" s="119">
        <v>-6.9999999999999999E-4</v>
      </c>
      <c r="DN20" s="119">
        <v>-6.9999999999999999E-4</v>
      </c>
      <c r="DO20" s="119">
        <v>-6.9999999999999999E-4</v>
      </c>
      <c r="DP20" s="119">
        <v>-6.9999999999999999E-4</v>
      </c>
      <c r="DQ20" s="119">
        <v>-6.9999999999999999E-4</v>
      </c>
      <c r="DR20" s="120">
        <v>-6.9999999999999999E-4</v>
      </c>
    </row>
    <row r="21" spans="2:122" x14ac:dyDescent="0.4">
      <c r="B21" s="79">
        <v>2042</v>
      </c>
      <c r="C21" s="119">
        <v>5.3305560658655961E-3</v>
      </c>
      <c r="D21" s="119">
        <v>5.3305560658655961E-3</v>
      </c>
      <c r="E21" s="119">
        <v>5.3305560658655961E-3</v>
      </c>
      <c r="F21" s="119">
        <v>5.3305560658655961E-3</v>
      </c>
      <c r="G21" s="119">
        <v>5.3305560658655961E-3</v>
      </c>
      <c r="H21" s="119">
        <v>5.3305560658655961E-3</v>
      </c>
      <c r="I21" s="119">
        <v>5.3305560658655961E-3</v>
      </c>
      <c r="J21" s="119">
        <v>5.3305560658655961E-3</v>
      </c>
      <c r="K21" s="119">
        <v>5.3305560658655961E-3</v>
      </c>
      <c r="L21" s="119">
        <v>5.3305560658655961E-3</v>
      </c>
      <c r="M21" s="119">
        <v>5.3305560658655961E-3</v>
      </c>
      <c r="N21" s="119">
        <v>5.3305560658655961E-3</v>
      </c>
      <c r="O21" s="119">
        <v>5.3305560658655961E-3</v>
      </c>
      <c r="P21" s="119">
        <v>5.3305560658655961E-3</v>
      </c>
      <c r="Q21" s="119">
        <v>5.3305560658655961E-3</v>
      </c>
      <c r="R21" s="119">
        <v>5.3305560658655961E-3</v>
      </c>
      <c r="S21" s="119">
        <v>5.3305560658655961E-3</v>
      </c>
      <c r="T21" s="119">
        <v>5.3305560658655961E-3</v>
      </c>
      <c r="U21" s="119">
        <v>5.3305560658655961E-3</v>
      </c>
      <c r="V21" s="119">
        <v>5.3305560658655961E-3</v>
      </c>
      <c r="W21" s="119">
        <v>5.3305560658655961E-3</v>
      </c>
      <c r="X21" s="119">
        <v>5.1319850486126169E-3</v>
      </c>
      <c r="Y21" s="119">
        <v>4.9334140313596368E-3</v>
      </c>
      <c r="Z21" s="119">
        <v>4.7348430141066567E-3</v>
      </c>
      <c r="AA21" s="119">
        <v>4.5362719968536766E-3</v>
      </c>
      <c r="AB21" s="119">
        <v>4.2836013061342635E-3</v>
      </c>
      <c r="AC21" s="119">
        <v>4.0188399497969578E-3</v>
      </c>
      <c r="AD21" s="119">
        <v>3.75407859345965E-3</v>
      </c>
      <c r="AE21" s="119">
        <v>3.4893172371223444E-3</v>
      </c>
      <c r="AF21" s="119">
        <v>3.224555880785037E-3</v>
      </c>
      <c r="AG21" s="119">
        <v>2.9597945244477348E-3</v>
      </c>
      <c r="AH21" s="119">
        <v>2.9597945244477348E-3</v>
      </c>
      <c r="AI21" s="119">
        <v>2.9597945244477348E-3</v>
      </c>
      <c r="AJ21" s="119">
        <v>2.9597945244477348E-3</v>
      </c>
      <c r="AK21" s="119">
        <v>2.9597945244477348E-3</v>
      </c>
      <c r="AL21" s="119">
        <v>2.9597945244477348E-3</v>
      </c>
      <c r="AM21" s="119">
        <v>2.9597945244477348E-3</v>
      </c>
      <c r="AN21" s="119">
        <v>2.9597945244477348E-3</v>
      </c>
      <c r="AO21" s="119">
        <v>2.9597945244477348E-3</v>
      </c>
      <c r="AP21" s="119">
        <v>2.9597945244477348E-3</v>
      </c>
      <c r="AQ21" s="119">
        <v>2.9597945244477348E-3</v>
      </c>
      <c r="AR21" s="119">
        <v>3.2251734101557488E-3</v>
      </c>
      <c r="AS21" s="119">
        <v>3.4905522958637611E-3</v>
      </c>
      <c r="AT21" s="119">
        <v>3.7559311815717751E-3</v>
      </c>
      <c r="AU21" s="119">
        <v>4.0213100672797878E-3</v>
      </c>
      <c r="AV21" s="119">
        <v>4.2866889529878036E-3</v>
      </c>
      <c r="AW21" s="119">
        <v>4.2866889529878036E-3</v>
      </c>
      <c r="AX21" s="119">
        <v>4.2866889529878036E-3</v>
      </c>
      <c r="AY21" s="119">
        <v>4.2866889529878036E-3</v>
      </c>
      <c r="AZ21" s="119">
        <v>4.2866889529878036E-3</v>
      </c>
      <c r="BA21" s="119">
        <v>4.2866889529878036E-3</v>
      </c>
      <c r="BB21" s="119">
        <v>4.2866889529878036E-3</v>
      </c>
      <c r="BC21" s="119">
        <v>4.2866889529878036E-3</v>
      </c>
      <c r="BD21" s="119">
        <v>4.2866889529878036E-3</v>
      </c>
      <c r="BE21" s="119">
        <v>4.2866889529878036E-3</v>
      </c>
      <c r="BF21" s="119">
        <v>4.2866889529878036E-3</v>
      </c>
      <c r="BG21" s="119">
        <v>4.2866889529878036E-3</v>
      </c>
      <c r="BH21" s="119">
        <v>4.2866889529878036E-3</v>
      </c>
      <c r="BI21" s="119">
        <v>4.2866889529878036E-3</v>
      </c>
      <c r="BJ21" s="119">
        <v>4.2866889529878036E-3</v>
      </c>
      <c r="BK21" s="119">
        <v>4.2866889529878036E-3</v>
      </c>
      <c r="BL21" s="119">
        <v>4.1621718955253788E-3</v>
      </c>
      <c r="BM21" s="119">
        <v>4.037654838062954E-3</v>
      </c>
      <c r="BN21" s="119">
        <v>3.9131377806005292E-3</v>
      </c>
      <c r="BO21" s="119">
        <v>3.788620723138104E-3</v>
      </c>
      <c r="BP21" s="119">
        <v>3.6641036656756792E-3</v>
      </c>
      <c r="BQ21" s="119">
        <v>3.6641036656756792E-3</v>
      </c>
      <c r="BR21" s="119">
        <v>3.6641036656756792E-3</v>
      </c>
      <c r="BS21" s="119">
        <v>3.6641036656756792E-3</v>
      </c>
      <c r="BT21" s="119">
        <v>3.6641036656756792E-3</v>
      </c>
      <c r="BU21" s="119">
        <v>3.6641036656756792E-3</v>
      </c>
      <c r="BV21" s="119">
        <v>3.6641036656756792E-3</v>
      </c>
      <c r="BW21" s="119">
        <v>3.6641036656756792E-3</v>
      </c>
      <c r="BX21" s="119">
        <v>3.6641036656756792E-3</v>
      </c>
      <c r="BY21" s="119">
        <v>3.6641036656756792E-3</v>
      </c>
      <c r="BZ21" s="119">
        <v>3.6641036656756792E-3</v>
      </c>
      <c r="CA21" s="119">
        <v>3.6641036656756792E-3</v>
      </c>
      <c r="CB21" s="119">
        <v>3.6641036656756792E-3</v>
      </c>
      <c r="CC21" s="119">
        <v>3.6641036656756792E-3</v>
      </c>
      <c r="CD21" s="119">
        <v>3.6641036656756792E-3</v>
      </c>
      <c r="CE21" s="119">
        <v>3.6641036656756792E-3</v>
      </c>
      <c r="CF21" s="119">
        <v>3.6641036656756792E-3</v>
      </c>
      <c r="CG21" s="119">
        <v>3.6641036656756792E-3</v>
      </c>
      <c r="CH21" s="119">
        <v>3.6641036656756792E-3</v>
      </c>
      <c r="CI21" s="119">
        <v>3.6641036656756792E-3</v>
      </c>
      <c r="CJ21" s="119">
        <v>3.6641036656756792E-3</v>
      </c>
      <c r="CK21" s="119">
        <v>3.2076932991081122E-3</v>
      </c>
      <c r="CL21" s="119">
        <v>2.7512829325405433E-3</v>
      </c>
      <c r="CM21" s="119">
        <v>2.2948725659729763E-3</v>
      </c>
      <c r="CN21" s="119">
        <v>1.8384621994054079E-3</v>
      </c>
      <c r="CO21" s="119">
        <v>1.3820518328378404E-3</v>
      </c>
      <c r="CP21" s="119">
        <v>9.2564146627027244E-4</v>
      </c>
      <c r="CQ21" s="119">
        <v>4.692310997027045E-4</v>
      </c>
      <c r="CR21" s="119">
        <v>1.282073313513721E-5</v>
      </c>
      <c r="CS21" s="119">
        <v>-4.4358963343243073E-4</v>
      </c>
      <c r="CT21" s="119">
        <v>-8.9999999999999998E-4</v>
      </c>
      <c r="CU21" s="119">
        <v>-8.9999999999999998E-4</v>
      </c>
      <c r="CV21" s="119">
        <v>-8.9999999999999998E-4</v>
      </c>
      <c r="CW21" s="119">
        <v>-8.9999999999999998E-4</v>
      </c>
      <c r="CX21" s="119">
        <v>-8.9999999999999998E-4</v>
      </c>
      <c r="CY21" s="119">
        <v>-8.9999999999999998E-4</v>
      </c>
      <c r="CZ21" s="119">
        <v>-8.9999999999999998E-4</v>
      </c>
      <c r="DA21" s="119">
        <v>-8.9999999999999998E-4</v>
      </c>
      <c r="DB21" s="119">
        <v>-8.9999999999999998E-4</v>
      </c>
      <c r="DC21" s="119">
        <v>-8.9999999999999998E-4</v>
      </c>
      <c r="DD21" s="119">
        <v>-8.9999999999999998E-4</v>
      </c>
      <c r="DE21" s="119">
        <v>-8.9999999999999998E-4</v>
      </c>
      <c r="DF21" s="119">
        <v>-8.9999999999999998E-4</v>
      </c>
      <c r="DG21" s="119">
        <v>-8.9999999999999998E-4</v>
      </c>
      <c r="DH21" s="119">
        <v>-8.9999999999999998E-4</v>
      </c>
      <c r="DI21" s="119">
        <v>-8.9999999999999998E-4</v>
      </c>
      <c r="DJ21" s="119">
        <v>-8.9999999999999998E-4</v>
      </c>
      <c r="DK21" s="119">
        <v>-8.9999999999999998E-4</v>
      </c>
      <c r="DL21" s="119">
        <v>-8.9999999999999998E-4</v>
      </c>
      <c r="DM21" s="119">
        <v>-8.9999999999999998E-4</v>
      </c>
      <c r="DN21" s="119">
        <v>-8.9999999999999998E-4</v>
      </c>
      <c r="DO21" s="119">
        <v>-8.9999999999999998E-4</v>
      </c>
      <c r="DP21" s="119">
        <v>-8.9999999999999998E-4</v>
      </c>
      <c r="DQ21" s="119">
        <v>-8.9999999999999998E-4</v>
      </c>
      <c r="DR21" s="120">
        <v>-8.9999999999999998E-4</v>
      </c>
    </row>
    <row r="22" spans="2:122" x14ac:dyDescent="0.4">
      <c r="B22" s="79">
        <v>2043</v>
      </c>
      <c r="C22" s="119">
        <v>3.2382720585471965E-3</v>
      </c>
      <c r="D22" s="119">
        <v>3.2382720585471965E-3</v>
      </c>
      <c r="E22" s="119">
        <v>3.2382720585471965E-3</v>
      </c>
      <c r="F22" s="119">
        <v>3.2382720585471965E-3</v>
      </c>
      <c r="G22" s="119">
        <v>3.2382720585471965E-3</v>
      </c>
      <c r="H22" s="119">
        <v>3.2382720585471965E-3</v>
      </c>
      <c r="I22" s="119">
        <v>3.2382720585471965E-3</v>
      </c>
      <c r="J22" s="119">
        <v>3.2382720585471965E-3</v>
      </c>
      <c r="K22" s="119">
        <v>3.2382720585471965E-3</v>
      </c>
      <c r="L22" s="119">
        <v>3.2382720585471965E-3</v>
      </c>
      <c r="M22" s="119">
        <v>3.2382720585471965E-3</v>
      </c>
      <c r="N22" s="119">
        <v>3.2382720585471965E-3</v>
      </c>
      <c r="O22" s="119">
        <v>3.2382720585471965E-3</v>
      </c>
      <c r="P22" s="119">
        <v>3.2382720585471965E-3</v>
      </c>
      <c r="Q22" s="119">
        <v>3.2382720585471965E-3</v>
      </c>
      <c r="R22" s="119">
        <v>3.2382720585471965E-3</v>
      </c>
      <c r="S22" s="119">
        <v>3.2382720585471965E-3</v>
      </c>
      <c r="T22" s="119">
        <v>3.2382720585471965E-3</v>
      </c>
      <c r="U22" s="119">
        <v>3.2382720585471965E-3</v>
      </c>
      <c r="V22" s="119">
        <v>3.2382720585471965E-3</v>
      </c>
      <c r="W22" s="119">
        <v>3.2382720585471965E-3</v>
      </c>
      <c r="X22" s="119">
        <v>3.06176448765566E-3</v>
      </c>
      <c r="Y22" s="119">
        <v>2.8852569167641218E-3</v>
      </c>
      <c r="Z22" s="119">
        <v>2.7087493458725835E-3</v>
      </c>
      <c r="AA22" s="119">
        <v>2.5322417749810452E-3</v>
      </c>
      <c r="AB22" s="119">
        <v>2.3557342040895087E-3</v>
      </c>
      <c r="AC22" s="119">
        <v>2.1792266331979717E-3</v>
      </c>
      <c r="AD22" s="119">
        <v>2.002719062306433E-3</v>
      </c>
      <c r="AE22" s="119">
        <v>1.8262114914148965E-3</v>
      </c>
      <c r="AF22" s="119">
        <v>1.6497039205233578E-3</v>
      </c>
      <c r="AG22" s="119">
        <v>1.473196349631823E-3</v>
      </c>
      <c r="AH22" s="119">
        <v>1.473196349631823E-3</v>
      </c>
      <c r="AI22" s="119">
        <v>1.473196349631823E-3</v>
      </c>
      <c r="AJ22" s="119">
        <v>1.473196349631823E-3</v>
      </c>
      <c r="AK22" s="119">
        <v>1.473196349631823E-3</v>
      </c>
      <c r="AL22" s="119">
        <v>1.473196349631823E-3</v>
      </c>
      <c r="AM22" s="119">
        <v>1.473196349631823E-3</v>
      </c>
      <c r="AN22" s="119">
        <v>1.473196349631823E-3</v>
      </c>
      <c r="AO22" s="119">
        <v>1.473196349631823E-3</v>
      </c>
      <c r="AP22" s="119">
        <v>1.473196349631823E-3</v>
      </c>
      <c r="AQ22" s="119">
        <v>1.473196349631823E-3</v>
      </c>
      <c r="AR22" s="119">
        <v>1.6501156067704995E-3</v>
      </c>
      <c r="AS22" s="119">
        <v>1.8270348639091737E-3</v>
      </c>
      <c r="AT22" s="119">
        <v>2.0039541210478502E-3</v>
      </c>
      <c r="AU22" s="119">
        <v>2.1808733781865249E-3</v>
      </c>
      <c r="AV22" s="119">
        <v>2.3577926353252022E-3</v>
      </c>
      <c r="AW22" s="119">
        <v>2.3577926353252022E-3</v>
      </c>
      <c r="AX22" s="119">
        <v>2.3577926353252022E-3</v>
      </c>
      <c r="AY22" s="119">
        <v>2.3577926353252022E-3</v>
      </c>
      <c r="AZ22" s="119">
        <v>2.3577926353252022E-3</v>
      </c>
      <c r="BA22" s="119">
        <v>2.3577926353252022E-3</v>
      </c>
      <c r="BB22" s="119">
        <v>2.3577926353252022E-3</v>
      </c>
      <c r="BC22" s="119">
        <v>2.3577926353252022E-3</v>
      </c>
      <c r="BD22" s="119">
        <v>2.3577926353252022E-3</v>
      </c>
      <c r="BE22" s="119">
        <v>2.3577926353252022E-3</v>
      </c>
      <c r="BF22" s="119">
        <v>2.3577926353252022E-3</v>
      </c>
      <c r="BG22" s="119">
        <v>2.3577926353252022E-3</v>
      </c>
      <c r="BH22" s="119">
        <v>2.3577926353252022E-3</v>
      </c>
      <c r="BI22" s="119">
        <v>2.3577926353252022E-3</v>
      </c>
      <c r="BJ22" s="119">
        <v>2.3577926353252022E-3</v>
      </c>
      <c r="BK22" s="119">
        <v>2.3577926353252022E-3</v>
      </c>
      <c r="BL22" s="119">
        <v>2.2747812636835858E-3</v>
      </c>
      <c r="BM22" s="119">
        <v>2.191769892041969E-3</v>
      </c>
      <c r="BN22" s="119">
        <v>2.1087585204003522E-3</v>
      </c>
      <c r="BO22" s="119">
        <v>2.0257471487587358E-3</v>
      </c>
      <c r="BP22" s="119">
        <v>1.9427357771171195E-3</v>
      </c>
      <c r="BQ22" s="119">
        <v>1.9427357771171195E-3</v>
      </c>
      <c r="BR22" s="119">
        <v>1.9427357771171195E-3</v>
      </c>
      <c r="BS22" s="119">
        <v>1.9427357771171195E-3</v>
      </c>
      <c r="BT22" s="119">
        <v>1.9427357771171195E-3</v>
      </c>
      <c r="BU22" s="119">
        <v>1.9427357771171195E-3</v>
      </c>
      <c r="BV22" s="119">
        <v>1.9427357771171195E-3</v>
      </c>
      <c r="BW22" s="119">
        <v>1.9427357771171195E-3</v>
      </c>
      <c r="BX22" s="119">
        <v>1.9427357771171195E-3</v>
      </c>
      <c r="BY22" s="119">
        <v>1.9427357771171195E-3</v>
      </c>
      <c r="BZ22" s="119">
        <v>1.9427357771171195E-3</v>
      </c>
      <c r="CA22" s="119">
        <v>1.9427357771171195E-3</v>
      </c>
      <c r="CB22" s="119">
        <v>1.9427357771171195E-3</v>
      </c>
      <c r="CC22" s="119">
        <v>1.9427357771171195E-3</v>
      </c>
      <c r="CD22" s="119">
        <v>1.9427357771171195E-3</v>
      </c>
      <c r="CE22" s="119">
        <v>1.9427357771171195E-3</v>
      </c>
      <c r="CF22" s="119">
        <v>1.9427357771171195E-3</v>
      </c>
      <c r="CG22" s="119">
        <v>1.9427357771171195E-3</v>
      </c>
      <c r="CH22" s="119">
        <v>1.9427357771171195E-3</v>
      </c>
      <c r="CI22" s="119">
        <v>1.9427357771171195E-3</v>
      </c>
      <c r="CJ22" s="119">
        <v>1.9427357771171195E-3</v>
      </c>
      <c r="CK22" s="119">
        <v>1.6384621994054082E-3</v>
      </c>
      <c r="CL22" s="119">
        <v>1.3341886216936953E-3</v>
      </c>
      <c r="CM22" s="119">
        <v>1.0299150439819845E-3</v>
      </c>
      <c r="CN22" s="119">
        <v>7.2564146627027192E-4</v>
      </c>
      <c r="CO22" s="119">
        <v>4.2136788855856025E-4</v>
      </c>
      <c r="CP22" s="119">
        <v>1.1709431084684814E-4</v>
      </c>
      <c r="CQ22" s="119">
        <v>-1.8717926686486375E-4</v>
      </c>
      <c r="CR22" s="119">
        <v>-4.914528445765752E-4</v>
      </c>
      <c r="CS22" s="119">
        <v>-7.9572642228828709E-4</v>
      </c>
      <c r="CT22" s="119">
        <v>-1.0999999999999998E-3</v>
      </c>
      <c r="CU22" s="119">
        <v>-1.0999999999999998E-3</v>
      </c>
      <c r="CV22" s="119">
        <v>-1.0999999999999998E-3</v>
      </c>
      <c r="CW22" s="119">
        <v>-1.0999999999999998E-3</v>
      </c>
      <c r="CX22" s="119">
        <v>-1.0999999999999998E-3</v>
      </c>
      <c r="CY22" s="119">
        <v>-1.0999999999999998E-3</v>
      </c>
      <c r="CZ22" s="119">
        <v>-1.0999999999999998E-3</v>
      </c>
      <c r="DA22" s="119">
        <v>-1.0999999999999998E-3</v>
      </c>
      <c r="DB22" s="119">
        <v>-1.0999999999999998E-3</v>
      </c>
      <c r="DC22" s="119">
        <v>-1.0999999999999998E-3</v>
      </c>
      <c r="DD22" s="119">
        <v>-1.0999999999999998E-3</v>
      </c>
      <c r="DE22" s="119">
        <v>-1.0999999999999998E-3</v>
      </c>
      <c r="DF22" s="119">
        <v>-1.0999999999999998E-3</v>
      </c>
      <c r="DG22" s="119">
        <v>-1.0999999999999998E-3</v>
      </c>
      <c r="DH22" s="119">
        <v>-1.0999999999999998E-3</v>
      </c>
      <c r="DI22" s="119">
        <v>-1.0999999999999998E-3</v>
      </c>
      <c r="DJ22" s="119">
        <v>-1.0999999999999998E-3</v>
      </c>
      <c r="DK22" s="119">
        <v>-1.0999999999999998E-3</v>
      </c>
      <c r="DL22" s="119">
        <v>-1.0999999999999998E-3</v>
      </c>
      <c r="DM22" s="119">
        <v>-1.0999999999999998E-3</v>
      </c>
      <c r="DN22" s="119">
        <v>-1.0999999999999998E-3</v>
      </c>
      <c r="DO22" s="119">
        <v>-1.0999999999999998E-3</v>
      </c>
      <c r="DP22" s="119">
        <v>-1.0999999999999998E-3</v>
      </c>
      <c r="DQ22" s="119">
        <v>-1.0999999999999998E-3</v>
      </c>
      <c r="DR22" s="120">
        <v>-1.0999999999999998E-3</v>
      </c>
    </row>
    <row r="23" spans="2:122" x14ac:dyDescent="0.4">
      <c r="B23" s="79">
        <v>2044</v>
      </c>
      <c r="C23" s="119">
        <v>8.6913602927359826E-4</v>
      </c>
      <c r="D23" s="119">
        <v>8.6913602927359826E-4</v>
      </c>
      <c r="E23" s="119">
        <v>8.6913602927359826E-4</v>
      </c>
      <c r="F23" s="119">
        <v>8.6913602927359826E-4</v>
      </c>
      <c r="G23" s="119">
        <v>8.6913602927359826E-4</v>
      </c>
      <c r="H23" s="119">
        <v>8.6913602927359826E-4</v>
      </c>
      <c r="I23" s="119">
        <v>8.6913602927359826E-4</v>
      </c>
      <c r="J23" s="119">
        <v>8.6913602927359826E-4</v>
      </c>
      <c r="K23" s="119">
        <v>8.6913602927359826E-4</v>
      </c>
      <c r="L23" s="119">
        <v>8.6913602927359826E-4</v>
      </c>
      <c r="M23" s="119">
        <v>8.6913602927359826E-4</v>
      </c>
      <c r="N23" s="119">
        <v>8.6913602927359826E-4</v>
      </c>
      <c r="O23" s="119">
        <v>8.6913602927359826E-4</v>
      </c>
      <c r="P23" s="119">
        <v>8.6913602927359826E-4</v>
      </c>
      <c r="Q23" s="119">
        <v>8.6913602927359826E-4</v>
      </c>
      <c r="R23" s="119">
        <v>8.6913602927359826E-4</v>
      </c>
      <c r="S23" s="119">
        <v>8.6913602927359826E-4</v>
      </c>
      <c r="T23" s="119">
        <v>8.6913602927359826E-4</v>
      </c>
      <c r="U23" s="119">
        <v>8.6913602927359826E-4</v>
      </c>
      <c r="V23" s="119">
        <v>8.6913602927359826E-4</v>
      </c>
      <c r="W23" s="119">
        <v>8.6913602927359826E-4</v>
      </c>
      <c r="X23" s="119">
        <v>7.8088224382783043E-4</v>
      </c>
      <c r="Y23" s="119">
        <v>6.9262845838206086E-4</v>
      </c>
      <c r="Z23" s="119">
        <v>6.0437467293629173E-4</v>
      </c>
      <c r="AA23" s="119">
        <v>5.1612088749052216E-4</v>
      </c>
      <c r="AB23" s="119">
        <v>4.2786710204475433E-4</v>
      </c>
      <c r="AC23" s="119">
        <v>3.3961331659898607E-4</v>
      </c>
      <c r="AD23" s="119">
        <v>2.5135953115321629E-4</v>
      </c>
      <c r="AE23" s="119">
        <v>1.6310574570744846E-4</v>
      </c>
      <c r="AF23" s="119">
        <v>7.4851960261678677E-5</v>
      </c>
      <c r="AG23" s="119">
        <v>-1.3401825184088719E-5</v>
      </c>
      <c r="AH23" s="119">
        <v>-1.3401825184088719E-5</v>
      </c>
      <c r="AI23" s="119">
        <v>-1.3401825184088719E-5</v>
      </c>
      <c r="AJ23" s="119">
        <v>-1.3401825184088719E-5</v>
      </c>
      <c r="AK23" s="119">
        <v>-1.3401825184088719E-5</v>
      </c>
      <c r="AL23" s="119">
        <v>-1.3401825184088719E-5</v>
      </c>
      <c r="AM23" s="119">
        <v>-1.3401825184088719E-5</v>
      </c>
      <c r="AN23" s="119">
        <v>-1.3401825184088719E-5</v>
      </c>
      <c r="AO23" s="119">
        <v>-1.3401825184088719E-5</v>
      </c>
      <c r="AP23" s="119">
        <v>-1.3401825184088719E-5</v>
      </c>
      <c r="AQ23" s="119">
        <v>-1.3401825184088719E-5</v>
      </c>
      <c r="AR23" s="119">
        <v>7.5057803385249937E-5</v>
      </c>
      <c r="AS23" s="119">
        <v>1.6351743195458664E-4</v>
      </c>
      <c r="AT23" s="119">
        <v>2.519770605239253E-4</v>
      </c>
      <c r="AU23" s="119">
        <v>3.4043668909326244E-4</v>
      </c>
      <c r="AV23" s="119">
        <v>4.2889631766260131E-4</v>
      </c>
      <c r="AW23" s="119">
        <v>4.2889631766260131E-4</v>
      </c>
      <c r="AX23" s="119">
        <v>4.2889631766260131E-4</v>
      </c>
      <c r="AY23" s="119">
        <v>4.2889631766260131E-4</v>
      </c>
      <c r="AZ23" s="119">
        <v>4.2889631766260131E-4</v>
      </c>
      <c r="BA23" s="119">
        <v>4.2889631766260131E-4</v>
      </c>
      <c r="BB23" s="119">
        <v>4.2889631766260131E-4</v>
      </c>
      <c r="BC23" s="119">
        <v>4.2889631766260131E-4</v>
      </c>
      <c r="BD23" s="119">
        <v>4.2889631766260131E-4</v>
      </c>
      <c r="BE23" s="119">
        <v>4.2889631766260131E-4</v>
      </c>
      <c r="BF23" s="119">
        <v>4.2889631766260131E-4</v>
      </c>
      <c r="BG23" s="119">
        <v>4.2889631766260131E-4</v>
      </c>
      <c r="BH23" s="119">
        <v>4.2889631766260131E-4</v>
      </c>
      <c r="BI23" s="119">
        <v>4.2889631766260131E-4</v>
      </c>
      <c r="BJ23" s="119">
        <v>4.2889631766260131E-4</v>
      </c>
      <c r="BK23" s="119">
        <v>4.2889631766260131E-4</v>
      </c>
      <c r="BL23" s="119">
        <v>3.8739063184179312E-4</v>
      </c>
      <c r="BM23" s="119">
        <v>3.458849460209845E-4</v>
      </c>
      <c r="BN23" s="119">
        <v>3.0437926020017588E-4</v>
      </c>
      <c r="BO23" s="119">
        <v>2.6287357437936769E-4</v>
      </c>
      <c r="BP23" s="119">
        <v>2.2136788855855972E-4</v>
      </c>
      <c r="BQ23" s="119">
        <v>2.2136788855855972E-4</v>
      </c>
      <c r="BR23" s="119">
        <v>2.2136788855855972E-4</v>
      </c>
      <c r="BS23" s="119">
        <v>2.2136788855855972E-4</v>
      </c>
      <c r="BT23" s="119">
        <v>2.2136788855855972E-4</v>
      </c>
      <c r="BU23" s="119">
        <v>2.2136788855855972E-4</v>
      </c>
      <c r="BV23" s="119">
        <v>2.2136788855855972E-4</v>
      </c>
      <c r="BW23" s="119">
        <v>2.2136788855855972E-4</v>
      </c>
      <c r="BX23" s="119">
        <v>2.2136788855855972E-4</v>
      </c>
      <c r="BY23" s="119">
        <v>2.2136788855855972E-4</v>
      </c>
      <c r="BZ23" s="119">
        <v>2.2136788855855972E-4</v>
      </c>
      <c r="CA23" s="119">
        <v>2.2136788855855972E-4</v>
      </c>
      <c r="CB23" s="119">
        <v>2.2136788855855972E-4</v>
      </c>
      <c r="CC23" s="119">
        <v>2.2136788855855972E-4</v>
      </c>
      <c r="CD23" s="119">
        <v>2.2136788855855972E-4</v>
      </c>
      <c r="CE23" s="119">
        <v>2.2136788855855972E-4</v>
      </c>
      <c r="CF23" s="119">
        <v>2.2136788855855972E-4</v>
      </c>
      <c r="CG23" s="119">
        <v>2.2136788855855972E-4</v>
      </c>
      <c r="CH23" s="119">
        <v>2.2136788855855972E-4</v>
      </c>
      <c r="CI23" s="119">
        <v>2.2136788855855972E-4</v>
      </c>
      <c r="CJ23" s="119">
        <v>2.2136788855855972E-4</v>
      </c>
      <c r="CK23" s="119">
        <v>6.9231099702704319E-5</v>
      </c>
      <c r="CL23" s="119">
        <v>-8.2905689153152601E-5</v>
      </c>
      <c r="CM23" s="119">
        <v>-2.3504247800900757E-4</v>
      </c>
      <c r="CN23" s="119">
        <v>-3.8717926686486406E-4</v>
      </c>
      <c r="CO23" s="119">
        <v>-5.3931605572071989E-4</v>
      </c>
      <c r="CP23" s="119">
        <v>-6.9145284457657605E-4</v>
      </c>
      <c r="CQ23" s="119">
        <v>-8.43589633432432E-4</v>
      </c>
      <c r="CR23" s="119">
        <v>-9.9572642228828762E-4</v>
      </c>
      <c r="CS23" s="119">
        <v>-1.1478632111441435E-3</v>
      </c>
      <c r="CT23" s="119">
        <v>-1.2999999999999999E-3</v>
      </c>
      <c r="CU23" s="119">
        <v>-1.2999999999999999E-3</v>
      </c>
      <c r="CV23" s="119">
        <v>-1.2999999999999999E-3</v>
      </c>
      <c r="CW23" s="119">
        <v>-1.2999999999999999E-3</v>
      </c>
      <c r="CX23" s="119">
        <v>-1.2999999999999999E-3</v>
      </c>
      <c r="CY23" s="119">
        <v>-1.2999999999999999E-3</v>
      </c>
      <c r="CZ23" s="119">
        <v>-1.2999999999999999E-3</v>
      </c>
      <c r="DA23" s="119">
        <v>-1.2999999999999999E-3</v>
      </c>
      <c r="DB23" s="119">
        <v>-1.2999999999999999E-3</v>
      </c>
      <c r="DC23" s="119">
        <v>-1.2999999999999999E-3</v>
      </c>
      <c r="DD23" s="119">
        <v>-1.2999999999999999E-3</v>
      </c>
      <c r="DE23" s="119">
        <v>-1.2999999999999999E-3</v>
      </c>
      <c r="DF23" s="119">
        <v>-1.2999999999999999E-3</v>
      </c>
      <c r="DG23" s="119">
        <v>-1.2999999999999999E-3</v>
      </c>
      <c r="DH23" s="119">
        <v>-1.2999999999999999E-3</v>
      </c>
      <c r="DI23" s="119">
        <v>-1.2999999999999999E-3</v>
      </c>
      <c r="DJ23" s="119">
        <v>-1.2999999999999999E-3</v>
      </c>
      <c r="DK23" s="119">
        <v>-1.2999999999999999E-3</v>
      </c>
      <c r="DL23" s="119">
        <v>-1.2999999999999999E-3</v>
      </c>
      <c r="DM23" s="119">
        <v>-1.2999999999999999E-3</v>
      </c>
      <c r="DN23" s="119">
        <v>-1.2999999999999999E-3</v>
      </c>
      <c r="DO23" s="119">
        <v>-1.2999999999999999E-3</v>
      </c>
      <c r="DP23" s="119">
        <v>-1.2999999999999999E-3</v>
      </c>
      <c r="DQ23" s="119">
        <v>-1.2999999999999999E-3</v>
      </c>
      <c r="DR23" s="120">
        <v>-1.2999999999999999E-3</v>
      </c>
    </row>
    <row r="24" spans="2:122" ht="15" thickBot="1" x14ac:dyDescent="0.45">
      <c r="B24" s="88" t="s">
        <v>49</v>
      </c>
      <c r="C24" s="121">
        <v>0</v>
      </c>
      <c r="D24" s="121">
        <v>0</v>
      </c>
      <c r="E24" s="121">
        <v>0</v>
      </c>
      <c r="F24" s="121">
        <v>0</v>
      </c>
      <c r="G24" s="121">
        <v>0</v>
      </c>
      <c r="H24" s="121">
        <v>0</v>
      </c>
      <c r="I24" s="121">
        <v>0</v>
      </c>
      <c r="J24" s="121">
        <v>0</v>
      </c>
      <c r="K24" s="121">
        <v>0</v>
      </c>
      <c r="L24" s="121">
        <v>0</v>
      </c>
      <c r="M24" s="121">
        <v>0</v>
      </c>
      <c r="N24" s="121">
        <v>0</v>
      </c>
      <c r="O24" s="121">
        <v>0</v>
      </c>
      <c r="P24" s="121">
        <v>0</v>
      </c>
      <c r="Q24" s="121">
        <v>0</v>
      </c>
      <c r="R24" s="121">
        <v>0</v>
      </c>
      <c r="S24" s="121">
        <v>0</v>
      </c>
      <c r="T24" s="121">
        <v>0</v>
      </c>
      <c r="U24" s="121">
        <v>0</v>
      </c>
      <c r="V24" s="121">
        <v>0</v>
      </c>
      <c r="W24" s="121">
        <v>0</v>
      </c>
      <c r="X24" s="121">
        <v>0</v>
      </c>
      <c r="Y24" s="121">
        <v>0</v>
      </c>
      <c r="Z24" s="121">
        <v>0</v>
      </c>
      <c r="AA24" s="121">
        <v>0</v>
      </c>
      <c r="AB24" s="121">
        <v>0</v>
      </c>
      <c r="AC24" s="121">
        <v>0</v>
      </c>
      <c r="AD24" s="121">
        <v>0</v>
      </c>
      <c r="AE24" s="121">
        <v>0</v>
      </c>
      <c r="AF24" s="121">
        <v>0</v>
      </c>
      <c r="AG24" s="121">
        <v>0</v>
      </c>
      <c r="AH24" s="121">
        <v>0</v>
      </c>
      <c r="AI24" s="121">
        <v>0</v>
      </c>
      <c r="AJ24" s="121">
        <v>0</v>
      </c>
      <c r="AK24" s="121">
        <v>0</v>
      </c>
      <c r="AL24" s="121">
        <v>0</v>
      </c>
      <c r="AM24" s="121">
        <v>0</v>
      </c>
      <c r="AN24" s="121">
        <v>0</v>
      </c>
      <c r="AO24" s="121">
        <v>0</v>
      </c>
      <c r="AP24" s="121">
        <v>0</v>
      </c>
      <c r="AQ24" s="121">
        <v>0</v>
      </c>
      <c r="AR24" s="121">
        <v>0</v>
      </c>
      <c r="AS24" s="121">
        <v>0</v>
      </c>
      <c r="AT24" s="121">
        <v>0</v>
      </c>
      <c r="AU24" s="121">
        <v>0</v>
      </c>
      <c r="AV24" s="121">
        <v>0</v>
      </c>
      <c r="AW24" s="121">
        <v>0</v>
      </c>
      <c r="AX24" s="121">
        <v>0</v>
      </c>
      <c r="AY24" s="121">
        <v>0</v>
      </c>
      <c r="AZ24" s="121">
        <v>0</v>
      </c>
      <c r="BA24" s="121">
        <v>0</v>
      </c>
      <c r="BB24" s="121">
        <v>0</v>
      </c>
      <c r="BC24" s="121">
        <v>0</v>
      </c>
      <c r="BD24" s="121">
        <v>0</v>
      </c>
      <c r="BE24" s="121">
        <v>0</v>
      </c>
      <c r="BF24" s="121">
        <v>0</v>
      </c>
      <c r="BG24" s="121">
        <v>0</v>
      </c>
      <c r="BH24" s="121">
        <v>0</v>
      </c>
      <c r="BI24" s="121">
        <v>0</v>
      </c>
      <c r="BJ24" s="121">
        <v>0</v>
      </c>
      <c r="BK24" s="121">
        <v>0</v>
      </c>
      <c r="BL24" s="121">
        <v>0</v>
      </c>
      <c r="BM24" s="121">
        <v>0</v>
      </c>
      <c r="BN24" s="121">
        <v>0</v>
      </c>
      <c r="BO24" s="121">
        <v>0</v>
      </c>
      <c r="BP24" s="121">
        <v>0</v>
      </c>
      <c r="BQ24" s="121">
        <v>0</v>
      </c>
      <c r="BR24" s="121">
        <v>0</v>
      </c>
      <c r="BS24" s="121">
        <v>0</v>
      </c>
      <c r="BT24" s="121">
        <v>0</v>
      </c>
      <c r="BU24" s="121">
        <v>0</v>
      </c>
      <c r="BV24" s="121">
        <v>0</v>
      </c>
      <c r="BW24" s="121">
        <v>0</v>
      </c>
      <c r="BX24" s="121">
        <v>0</v>
      </c>
      <c r="BY24" s="121">
        <v>0</v>
      </c>
      <c r="BZ24" s="121">
        <v>0</v>
      </c>
      <c r="CA24" s="121">
        <v>0</v>
      </c>
      <c r="CB24" s="121">
        <v>0</v>
      </c>
      <c r="CC24" s="121">
        <v>0</v>
      </c>
      <c r="CD24" s="121">
        <v>0</v>
      </c>
      <c r="CE24" s="121">
        <v>0</v>
      </c>
      <c r="CF24" s="121">
        <v>0</v>
      </c>
      <c r="CG24" s="121">
        <v>0</v>
      </c>
      <c r="CH24" s="121">
        <v>0</v>
      </c>
      <c r="CI24" s="121">
        <v>0</v>
      </c>
      <c r="CJ24" s="121">
        <v>0</v>
      </c>
      <c r="CK24" s="121">
        <v>0</v>
      </c>
      <c r="CL24" s="121">
        <v>0</v>
      </c>
      <c r="CM24" s="121">
        <v>0</v>
      </c>
      <c r="CN24" s="121">
        <v>0</v>
      </c>
      <c r="CO24" s="121">
        <v>0</v>
      </c>
      <c r="CP24" s="121">
        <v>0</v>
      </c>
      <c r="CQ24" s="121">
        <v>0</v>
      </c>
      <c r="CR24" s="121">
        <v>0</v>
      </c>
      <c r="CS24" s="121">
        <v>0</v>
      </c>
      <c r="CT24" s="121">
        <v>0</v>
      </c>
      <c r="CU24" s="121">
        <v>0</v>
      </c>
      <c r="CV24" s="121">
        <v>0</v>
      </c>
      <c r="CW24" s="121">
        <v>0</v>
      </c>
      <c r="CX24" s="121">
        <v>0</v>
      </c>
      <c r="CY24" s="121">
        <v>0</v>
      </c>
      <c r="CZ24" s="121">
        <v>0</v>
      </c>
      <c r="DA24" s="121">
        <v>0</v>
      </c>
      <c r="DB24" s="121">
        <v>0</v>
      </c>
      <c r="DC24" s="121">
        <v>0</v>
      </c>
      <c r="DD24" s="121">
        <v>0</v>
      </c>
      <c r="DE24" s="121">
        <v>0</v>
      </c>
      <c r="DF24" s="121">
        <v>0</v>
      </c>
      <c r="DG24" s="121">
        <v>0</v>
      </c>
      <c r="DH24" s="121">
        <v>0</v>
      </c>
      <c r="DI24" s="121">
        <v>0</v>
      </c>
      <c r="DJ24" s="121">
        <v>0</v>
      </c>
      <c r="DK24" s="121">
        <v>0</v>
      </c>
      <c r="DL24" s="121">
        <v>0</v>
      </c>
      <c r="DM24" s="121">
        <v>0</v>
      </c>
      <c r="DN24" s="121">
        <v>0</v>
      </c>
      <c r="DO24" s="121">
        <v>0</v>
      </c>
      <c r="DP24" s="121">
        <v>0</v>
      </c>
      <c r="DQ24" s="121">
        <v>0</v>
      </c>
      <c r="DR24" s="122">
        <v>0</v>
      </c>
    </row>
    <row r="25" spans="2:122" x14ac:dyDescent="0.4">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A25" s="123"/>
      <c r="CB25" s="123"/>
      <c r="CC25" s="123"/>
      <c r="CD25" s="123"/>
      <c r="CE25" s="123"/>
      <c r="CF25" s="123"/>
      <c r="CG25" s="123"/>
      <c r="CH25" s="123"/>
      <c r="CI25" s="123"/>
      <c r="CJ25" s="123"/>
      <c r="CK25" s="123"/>
      <c r="CL25" s="123"/>
      <c r="CM25" s="123"/>
      <c r="CN25" s="123"/>
      <c r="CO25" s="123"/>
      <c r="CP25" s="123"/>
      <c r="CQ25" s="123"/>
      <c r="CR25" s="123"/>
      <c r="CS25" s="123"/>
      <c r="CT25" s="123"/>
      <c r="CU25" s="123"/>
      <c r="CV25" s="123"/>
      <c r="CW25" s="123"/>
      <c r="CX25" s="123"/>
      <c r="CY25" s="123"/>
      <c r="CZ25" s="123"/>
      <c r="DA25" s="123"/>
      <c r="DB25" s="123"/>
      <c r="DC25" s="123"/>
      <c r="DD25" s="123"/>
      <c r="DE25" s="123"/>
      <c r="DF25" s="123"/>
      <c r="DG25" s="123"/>
      <c r="DH25" s="123"/>
      <c r="DI25" s="123"/>
      <c r="DJ25" s="123"/>
      <c r="DK25" s="123"/>
      <c r="DL25" s="123"/>
      <c r="DM25" s="123"/>
      <c r="DN25" s="123"/>
      <c r="DO25" s="123"/>
      <c r="DP25" s="123"/>
      <c r="DQ25" s="123"/>
      <c r="DR25" s="123"/>
    </row>
    <row r="26" spans="2:122" x14ac:dyDescent="0.4">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c r="CT26" s="123"/>
      <c r="CU26" s="123"/>
      <c r="CV26" s="123"/>
      <c r="CW26" s="123"/>
      <c r="CX26" s="123"/>
      <c r="CY26" s="123"/>
      <c r="CZ26" s="123"/>
      <c r="DA26" s="123"/>
      <c r="DB26" s="123"/>
      <c r="DC26" s="123"/>
      <c r="DD26" s="123"/>
      <c r="DE26" s="123"/>
      <c r="DF26" s="123"/>
      <c r="DG26" s="123"/>
      <c r="DH26" s="123"/>
      <c r="DI26" s="123"/>
      <c r="DJ26" s="123"/>
      <c r="DK26" s="123"/>
      <c r="DL26" s="123"/>
      <c r="DM26" s="123"/>
      <c r="DN26" s="123"/>
      <c r="DO26" s="123"/>
      <c r="DP26" s="123"/>
      <c r="DQ26" s="123"/>
      <c r="DR26" s="123"/>
    </row>
    <row r="27" spans="2:122" x14ac:dyDescent="0.4">
      <c r="B27" s="40" t="s">
        <v>47</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c r="CW27" s="123"/>
      <c r="CX27" s="123"/>
      <c r="CY27" s="123"/>
      <c r="CZ27" s="123"/>
      <c r="DA27" s="123"/>
      <c r="DB27" s="123"/>
      <c r="DC27" s="123"/>
      <c r="DD27" s="123"/>
      <c r="DE27" s="123"/>
      <c r="DF27" s="123"/>
      <c r="DG27" s="123"/>
      <c r="DH27" s="123"/>
      <c r="DI27" s="123"/>
      <c r="DJ27" s="123"/>
      <c r="DK27" s="123"/>
      <c r="DL27" s="123"/>
      <c r="DM27" s="123"/>
      <c r="DN27" s="123"/>
      <c r="DO27" s="123"/>
      <c r="DP27" s="123"/>
      <c r="DQ27" s="123"/>
      <c r="DR27" s="123"/>
    </row>
    <row r="28" spans="2:122" ht="15" thickBot="1" x14ac:dyDescent="0.45">
      <c r="B28" s="40" t="s">
        <v>44</v>
      </c>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123"/>
      <c r="DR28" s="123"/>
    </row>
    <row r="29" spans="2:122" x14ac:dyDescent="0.4">
      <c r="B29" s="85"/>
      <c r="C29" s="135">
        <v>0</v>
      </c>
      <c r="D29" s="135">
        <v>1</v>
      </c>
      <c r="E29" s="135">
        <v>2</v>
      </c>
      <c r="F29" s="135">
        <v>3</v>
      </c>
      <c r="G29" s="135">
        <v>4</v>
      </c>
      <c r="H29" s="135">
        <v>5</v>
      </c>
      <c r="I29" s="135">
        <v>6</v>
      </c>
      <c r="J29" s="135">
        <v>7</v>
      </c>
      <c r="K29" s="135">
        <v>8</v>
      </c>
      <c r="L29" s="135">
        <v>9</v>
      </c>
      <c r="M29" s="135">
        <v>10</v>
      </c>
      <c r="N29" s="135">
        <v>11</v>
      </c>
      <c r="O29" s="135">
        <v>12</v>
      </c>
      <c r="P29" s="135">
        <v>13</v>
      </c>
      <c r="Q29" s="135">
        <v>14</v>
      </c>
      <c r="R29" s="135">
        <v>15</v>
      </c>
      <c r="S29" s="135">
        <v>16</v>
      </c>
      <c r="T29" s="135">
        <v>17</v>
      </c>
      <c r="U29" s="135">
        <v>18</v>
      </c>
      <c r="V29" s="135">
        <v>19</v>
      </c>
      <c r="W29" s="135">
        <v>20</v>
      </c>
      <c r="X29" s="135">
        <v>21</v>
      </c>
      <c r="Y29" s="135">
        <v>22</v>
      </c>
      <c r="Z29" s="135">
        <v>23</v>
      </c>
      <c r="AA29" s="135">
        <v>24</v>
      </c>
      <c r="AB29" s="135">
        <v>25</v>
      </c>
      <c r="AC29" s="135">
        <v>26</v>
      </c>
      <c r="AD29" s="135">
        <v>27</v>
      </c>
      <c r="AE29" s="135">
        <v>28</v>
      </c>
      <c r="AF29" s="135">
        <v>29</v>
      </c>
      <c r="AG29" s="135">
        <v>30</v>
      </c>
      <c r="AH29" s="135">
        <v>31</v>
      </c>
      <c r="AI29" s="135">
        <v>32</v>
      </c>
      <c r="AJ29" s="135">
        <v>33</v>
      </c>
      <c r="AK29" s="135">
        <v>34</v>
      </c>
      <c r="AL29" s="135">
        <v>35</v>
      </c>
      <c r="AM29" s="135">
        <v>36</v>
      </c>
      <c r="AN29" s="135">
        <v>37</v>
      </c>
      <c r="AO29" s="135">
        <v>38</v>
      </c>
      <c r="AP29" s="135">
        <v>39</v>
      </c>
      <c r="AQ29" s="135">
        <v>40</v>
      </c>
      <c r="AR29" s="135">
        <v>41</v>
      </c>
      <c r="AS29" s="135">
        <v>42</v>
      </c>
      <c r="AT29" s="135">
        <v>43</v>
      </c>
      <c r="AU29" s="135">
        <v>44</v>
      </c>
      <c r="AV29" s="135">
        <v>45</v>
      </c>
      <c r="AW29" s="135">
        <v>46</v>
      </c>
      <c r="AX29" s="135">
        <v>47</v>
      </c>
      <c r="AY29" s="135">
        <v>48</v>
      </c>
      <c r="AZ29" s="135">
        <v>49</v>
      </c>
      <c r="BA29" s="135">
        <v>50</v>
      </c>
      <c r="BB29" s="135">
        <v>51</v>
      </c>
      <c r="BC29" s="135">
        <v>52</v>
      </c>
      <c r="BD29" s="135">
        <v>53</v>
      </c>
      <c r="BE29" s="135">
        <v>54</v>
      </c>
      <c r="BF29" s="135">
        <v>55</v>
      </c>
      <c r="BG29" s="135">
        <v>56</v>
      </c>
      <c r="BH29" s="135">
        <v>57</v>
      </c>
      <c r="BI29" s="135">
        <v>58</v>
      </c>
      <c r="BJ29" s="135">
        <v>59</v>
      </c>
      <c r="BK29" s="135">
        <v>60</v>
      </c>
      <c r="BL29" s="135">
        <v>61</v>
      </c>
      <c r="BM29" s="135">
        <v>62</v>
      </c>
      <c r="BN29" s="135">
        <v>63</v>
      </c>
      <c r="BO29" s="135">
        <v>64</v>
      </c>
      <c r="BP29" s="135">
        <v>65</v>
      </c>
      <c r="BQ29" s="135">
        <v>66</v>
      </c>
      <c r="BR29" s="135">
        <v>67</v>
      </c>
      <c r="BS29" s="135">
        <v>68</v>
      </c>
      <c r="BT29" s="135">
        <v>69</v>
      </c>
      <c r="BU29" s="135">
        <v>70</v>
      </c>
      <c r="BV29" s="135">
        <v>71</v>
      </c>
      <c r="BW29" s="135">
        <v>72</v>
      </c>
      <c r="BX29" s="135">
        <v>73</v>
      </c>
      <c r="BY29" s="135">
        <v>74</v>
      </c>
      <c r="BZ29" s="135">
        <v>75</v>
      </c>
      <c r="CA29" s="135">
        <v>76</v>
      </c>
      <c r="CB29" s="135">
        <v>77</v>
      </c>
      <c r="CC29" s="135">
        <v>78</v>
      </c>
      <c r="CD29" s="135">
        <v>79</v>
      </c>
      <c r="CE29" s="135">
        <v>80</v>
      </c>
      <c r="CF29" s="135">
        <v>81</v>
      </c>
      <c r="CG29" s="135">
        <v>82</v>
      </c>
      <c r="CH29" s="135">
        <v>83</v>
      </c>
      <c r="CI29" s="135">
        <v>84</v>
      </c>
      <c r="CJ29" s="135">
        <v>85</v>
      </c>
      <c r="CK29" s="135">
        <v>86</v>
      </c>
      <c r="CL29" s="135">
        <v>87</v>
      </c>
      <c r="CM29" s="135">
        <v>88</v>
      </c>
      <c r="CN29" s="135">
        <v>89</v>
      </c>
      <c r="CO29" s="135">
        <v>90</v>
      </c>
      <c r="CP29" s="135">
        <v>91</v>
      </c>
      <c r="CQ29" s="135">
        <v>92</v>
      </c>
      <c r="CR29" s="135">
        <v>93</v>
      </c>
      <c r="CS29" s="135">
        <v>94</v>
      </c>
      <c r="CT29" s="135">
        <v>95</v>
      </c>
      <c r="CU29" s="135">
        <v>96</v>
      </c>
      <c r="CV29" s="135">
        <v>97</v>
      </c>
      <c r="CW29" s="135">
        <v>98</v>
      </c>
      <c r="CX29" s="135">
        <v>99</v>
      </c>
      <c r="CY29" s="135">
        <v>100</v>
      </c>
      <c r="CZ29" s="135">
        <v>101</v>
      </c>
      <c r="DA29" s="135">
        <v>102</v>
      </c>
      <c r="DB29" s="135">
        <v>103</v>
      </c>
      <c r="DC29" s="135">
        <v>104</v>
      </c>
      <c r="DD29" s="135">
        <v>105</v>
      </c>
      <c r="DE29" s="135">
        <v>106</v>
      </c>
      <c r="DF29" s="135">
        <v>107</v>
      </c>
      <c r="DG29" s="135">
        <v>108</v>
      </c>
      <c r="DH29" s="135">
        <v>109</v>
      </c>
      <c r="DI29" s="135">
        <v>110</v>
      </c>
      <c r="DJ29" s="135">
        <v>111</v>
      </c>
      <c r="DK29" s="135">
        <v>112</v>
      </c>
      <c r="DL29" s="135">
        <v>113</v>
      </c>
      <c r="DM29" s="135">
        <v>114</v>
      </c>
      <c r="DN29" s="135">
        <v>115</v>
      </c>
      <c r="DO29" s="135">
        <v>116</v>
      </c>
      <c r="DP29" s="135">
        <v>117</v>
      </c>
      <c r="DQ29" s="135">
        <v>118</v>
      </c>
      <c r="DR29" s="136">
        <v>119</v>
      </c>
    </row>
    <row r="30" spans="2:122" x14ac:dyDescent="0.4">
      <c r="B30" s="79">
        <v>2026</v>
      </c>
      <c r="C30" s="124">
        <v>2.3267347629701818E-3</v>
      </c>
      <c r="D30" s="124">
        <v>2.3267347629701818E-3</v>
      </c>
      <c r="E30" s="124">
        <v>2.3267347629701818E-3</v>
      </c>
      <c r="F30" s="124">
        <v>2.3267347629701818E-3</v>
      </c>
      <c r="G30" s="124">
        <v>2.3267347629701818E-3</v>
      </c>
      <c r="H30" s="124">
        <v>2.3267347629701818E-3</v>
      </c>
      <c r="I30" s="124">
        <v>2.3267347629701818E-3</v>
      </c>
      <c r="J30" s="124">
        <v>2.3267347629701818E-3</v>
      </c>
      <c r="K30" s="124">
        <v>2.3267347629701818E-3</v>
      </c>
      <c r="L30" s="124">
        <v>2.3267347629701818E-3</v>
      </c>
      <c r="M30" s="124">
        <v>2.3267347629701818E-3</v>
      </c>
      <c r="N30" s="124">
        <v>2.3267347629701818E-3</v>
      </c>
      <c r="O30" s="124">
        <v>2.3267347629701818E-3</v>
      </c>
      <c r="P30" s="124">
        <v>2.3267347629701818E-3</v>
      </c>
      <c r="Q30" s="124">
        <v>2.3267347629701818E-3</v>
      </c>
      <c r="R30" s="124">
        <v>2.3267347629701818E-3</v>
      </c>
      <c r="S30" s="124">
        <v>2.3267347629701818E-3</v>
      </c>
      <c r="T30" s="124">
        <v>2.3267347629701818E-3</v>
      </c>
      <c r="U30" s="124">
        <v>2.4394433551118682E-6</v>
      </c>
      <c r="V30" s="124">
        <v>-2.3218558762599581E-3</v>
      </c>
      <c r="W30" s="124">
        <v>-4.6461511958750283E-3</v>
      </c>
      <c r="X30" s="124">
        <v>-7.0085711320525372E-3</v>
      </c>
      <c r="Y30" s="124">
        <v>-6.5037498238982947E-3</v>
      </c>
      <c r="Z30" s="124">
        <v>-6.5037498238982947E-3</v>
      </c>
      <c r="AA30" s="124">
        <v>-6.5037498238982947E-3</v>
      </c>
      <c r="AB30" s="124">
        <v>-6.5037498238982947E-3</v>
      </c>
      <c r="AC30" s="124">
        <v>-6.5037498238982947E-3</v>
      </c>
      <c r="AD30" s="124">
        <v>-6.5037498238982947E-3</v>
      </c>
      <c r="AE30" s="124">
        <v>-6.5037498238982947E-3</v>
      </c>
      <c r="AF30" s="124">
        <v>-6.5037498238982947E-3</v>
      </c>
      <c r="AG30" s="124">
        <v>-6.5037498238982947E-3</v>
      </c>
      <c r="AH30" s="124">
        <v>-6.5037498238982947E-3</v>
      </c>
      <c r="AI30" s="124">
        <v>-6.5037498238982947E-3</v>
      </c>
      <c r="AJ30" s="124">
        <v>-6.5037498238982947E-3</v>
      </c>
      <c r="AK30" s="124">
        <v>-5.5953834730650201E-3</v>
      </c>
      <c r="AL30" s="124">
        <v>-4.6870171222317446E-3</v>
      </c>
      <c r="AM30" s="124">
        <v>-3.7786507713984696E-3</v>
      </c>
      <c r="AN30" s="124">
        <v>-2.8702844205651945E-3</v>
      </c>
      <c r="AO30" s="124">
        <v>-1.9619180697319195E-3</v>
      </c>
      <c r="AP30" s="124">
        <v>-1.0535517188986442E-3</v>
      </c>
      <c r="AQ30" s="124">
        <v>-1.4518536806536891E-4</v>
      </c>
      <c r="AR30" s="124">
        <v>7.6318098276790614E-4</v>
      </c>
      <c r="AS30" s="124">
        <v>1.6715473336011812E-3</v>
      </c>
      <c r="AT30" s="124">
        <v>2.5799136844344562E-3</v>
      </c>
      <c r="AU30" s="124">
        <v>3.4882800352677317E-3</v>
      </c>
      <c r="AV30" s="124">
        <v>8.7189387144106512E-3</v>
      </c>
      <c r="AW30" s="124">
        <v>8.7189387144106512E-3</v>
      </c>
      <c r="AX30" s="124">
        <v>8.7189387144106512E-3</v>
      </c>
      <c r="AY30" s="124">
        <v>8.7189387144106512E-3</v>
      </c>
      <c r="AZ30" s="124">
        <v>8.7189387144106512E-3</v>
      </c>
      <c r="BA30" s="124">
        <v>8.7189387144106512E-3</v>
      </c>
      <c r="BB30" s="124">
        <v>8.7189387144106512E-3</v>
      </c>
      <c r="BC30" s="124">
        <v>8.7189387144106512E-3</v>
      </c>
      <c r="BD30" s="124">
        <v>8.7189387144106512E-3</v>
      </c>
      <c r="BE30" s="124">
        <v>8.7189387144106512E-3</v>
      </c>
      <c r="BF30" s="124">
        <v>8.7189387144106512E-3</v>
      </c>
      <c r="BG30" s="124">
        <v>8.7189387144106512E-3</v>
      </c>
      <c r="BH30" s="124">
        <v>8.7189387144106512E-3</v>
      </c>
      <c r="BI30" s="124">
        <v>8.7189387144106512E-3</v>
      </c>
      <c r="BJ30" s="124">
        <v>8.7189387144106512E-3</v>
      </c>
      <c r="BK30" s="124">
        <v>8.7189387144106512E-3</v>
      </c>
      <c r="BL30" s="124">
        <v>8.687347818329751E-3</v>
      </c>
      <c r="BM30" s="124">
        <v>8.6557569222488508E-3</v>
      </c>
      <c r="BN30" s="124">
        <v>8.6241660261679488E-3</v>
      </c>
      <c r="BO30" s="124">
        <v>8.5925751300870486E-3</v>
      </c>
      <c r="BP30" s="124">
        <v>8.5609842340061484E-3</v>
      </c>
      <c r="BQ30" s="124">
        <v>8.5609842340061484E-3</v>
      </c>
      <c r="BR30" s="124">
        <v>8.5609842340061484E-3</v>
      </c>
      <c r="BS30" s="124">
        <v>8.5609842340061484E-3</v>
      </c>
      <c r="BT30" s="124">
        <v>8.5609842340061484E-3</v>
      </c>
      <c r="BU30" s="124">
        <v>8.5609842340061484E-3</v>
      </c>
      <c r="BV30" s="124">
        <v>8.5609842340061484E-3</v>
      </c>
      <c r="BW30" s="124">
        <v>8.5609842340061484E-3</v>
      </c>
      <c r="BX30" s="124">
        <v>8.5609842340061484E-3</v>
      </c>
      <c r="BY30" s="124">
        <v>8.5609842340061484E-3</v>
      </c>
      <c r="BZ30" s="124">
        <v>8.5609842340061484E-3</v>
      </c>
      <c r="CA30" s="124">
        <v>7.764936971882512E-3</v>
      </c>
      <c r="CB30" s="124">
        <v>6.9688897097588765E-3</v>
      </c>
      <c r="CC30" s="124">
        <v>6.1728424476352409E-3</v>
      </c>
      <c r="CD30" s="124">
        <v>5.3767951855116045E-3</v>
      </c>
      <c r="CE30" s="124">
        <v>4.5807479233879681E-3</v>
      </c>
      <c r="CF30" s="124">
        <v>3.5462675483524434E-3</v>
      </c>
      <c r="CG30" s="124">
        <v>2.4848711988542621E-3</v>
      </c>
      <c r="CH30" s="124">
        <v>1.4234748493560812E-3</v>
      </c>
      <c r="CI30" s="124">
        <v>3.6207849985789992E-4</v>
      </c>
      <c r="CJ30" s="124">
        <v>-6.993178496402815E-4</v>
      </c>
      <c r="CK30" s="124">
        <v>-7.6938606467625334E-4</v>
      </c>
      <c r="CL30" s="124">
        <v>-8.3945427971222528E-4</v>
      </c>
      <c r="CM30" s="124">
        <v>-9.0952249474819712E-4</v>
      </c>
      <c r="CN30" s="124">
        <v>-9.7959070978416896E-4</v>
      </c>
      <c r="CO30" s="124">
        <v>-1.0496589248201408E-3</v>
      </c>
      <c r="CP30" s="124">
        <v>-1.1197271398561129E-3</v>
      </c>
      <c r="CQ30" s="124">
        <v>-1.1897953548920847E-3</v>
      </c>
      <c r="CR30" s="124">
        <v>-1.2598635699280565E-3</v>
      </c>
      <c r="CS30" s="124">
        <v>-1.3299317849640284E-3</v>
      </c>
      <c r="CT30" s="124">
        <v>-1.4E-3</v>
      </c>
      <c r="CU30" s="124">
        <v>-1.4E-3</v>
      </c>
      <c r="CV30" s="124">
        <v>-1.4E-3</v>
      </c>
      <c r="CW30" s="124">
        <v>-1.4E-3</v>
      </c>
      <c r="CX30" s="124">
        <v>-1.4E-3</v>
      </c>
      <c r="CY30" s="124">
        <v>-1.4E-3</v>
      </c>
      <c r="CZ30" s="124">
        <v>-1.4E-3</v>
      </c>
      <c r="DA30" s="124">
        <v>-1.4E-3</v>
      </c>
      <c r="DB30" s="124">
        <v>-1.4E-3</v>
      </c>
      <c r="DC30" s="124">
        <v>-1.4E-3</v>
      </c>
      <c r="DD30" s="124">
        <v>-1.4E-3</v>
      </c>
      <c r="DE30" s="124">
        <v>-1.4E-3</v>
      </c>
      <c r="DF30" s="124">
        <v>-1.4E-3</v>
      </c>
      <c r="DG30" s="124">
        <v>-1.4E-3</v>
      </c>
      <c r="DH30" s="124">
        <v>-1.4E-3</v>
      </c>
      <c r="DI30" s="124">
        <v>-1.4E-3</v>
      </c>
      <c r="DJ30" s="124">
        <v>-1.4E-3</v>
      </c>
      <c r="DK30" s="124">
        <v>-1.4E-3</v>
      </c>
      <c r="DL30" s="124">
        <v>-1.4E-3</v>
      </c>
      <c r="DM30" s="124">
        <v>-1.4E-3</v>
      </c>
      <c r="DN30" s="124">
        <v>-1.4E-3</v>
      </c>
      <c r="DO30" s="124">
        <v>-1.4E-3</v>
      </c>
      <c r="DP30" s="124">
        <v>-1.4E-3</v>
      </c>
      <c r="DQ30" s="124">
        <v>-1.4E-3</v>
      </c>
      <c r="DR30" s="125">
        <v>-1.4E-3</v>
      </c>
    </row>
    <row r="31" spans="2:122" x14ac:dyDescent="0.4">
      <c r="B31" s="79">
        <v>2027</v>
      </c>
      <c r="C31" s="124">
        <v>3.2482173980976745E-3</v>
      </c>
      <c r="D31" s="124">
        <v>3.2482173980976745E-3</v>
      </c>
      <c r="E31" s="124">
        <v>3.2482173980976745E-3</v>
      </c>
      <c r="F31" s="124">
        <v>3.2482173980976745E-3</v>
      </c>
      <c r="G31" s="124">
        <v>3.2482173980976745E-3</v>
      </c>
      <c r="H31" s="124">
        <v>3.2482173980976745E-3</v>
      </c>
      <c r="I31" s="124">
        <v>3.2482173980976745E-3</v>
      </c>
      <c r="J31" s="124">
        <v>3.2482173980976745E-3</v>
      </c>
      <c r="K31" s="124">
        <v>3.2482173980976745E-3</v>
      </c>
      <c r="L31" s="124">
        <v>3.2482173980976745E-3</v>
      </c>
      <c r="M31" s="124">
        <v>3.2482173980976745E-3</v>
      </c>
      <c r="N31" s="124">
        <v>3.2482173980976745E-3</v>
      </c>
      <c r="O31" s="124">
        <v>3.2482173980976745E-3</v>
      </c>
      <c r="P31" s="124">
        <v>3.2482173980976745E-3</v>
      </c>
      <c r="Q31" s="124">
        <v>3.2482173980976745E-3</v>
      </c>
      <c r="R31" s="124">
        <v>3.2482173980976745E-3</v>
      </c>
      <c r="S31" s="124">
        <v>3.2482173980976745E-3</v>
      </c>
      <c r="T31" s="124">
        <v>3.2482173980976745E-3</v>
      </c>
      <c r="U31" s="124">
        <v>1.1821771139953904E-3</v>
      </c>
      <c r="V31" s="124">
        <v>-8.8386317010689421E-4</v>
      </c>
      <c r="W31" s="124">
        <v>-2.9499034542091788E-3</v>
      </c>
      <c r="X31" s="124">
        <v>-5.0921929714363399E-3</v>
      </c>
      <c r="Y31" s="124">
        <v>-1.5E-3</v>
      </c>
      <c r="Z31" s="124">
        <v>-1.5E-3</v>
      </c>
      <c r="AA31" s="124">
        <v>-1.5E-3</v>
      </c>
      <c r="AB31" s="124">
        <v>-1.5E-3</v>
      </c>
      <c r="AC31" s="124">
        <v>-1.5E-3</v>
      </c>
      <c r="AD31" s="124">
        <v>-1.5E-3</v>
      </c>
      <c r="AE31" s="124">
        <v>-1.5E-3</v>
      </c>
      <c r="AF31" s="124">
        <v>-1.5E-3</v>
      </c>
      <c r="AG31" s="124">
        <v>-1.5E-3</v>
      </c>
      <c r="AH31" s="124">
        <v>-1.5E-3</v>
      </c>
      <c r="AI31" s="124">
        <v>-1.5E-3</v>
      </c>
      <c r="AJ31" s="124">
        <v>-1.5E-3</v>
      </c>
      <c r="AK31" s="124">
        <v>-1.5E-3</v>
      </c>
      <c r="AL31" s="124">
        <v>-1.5E-3</v>
      </c>
      <c r="AM31" s="124">
        <v>-1.5E-3</v>
      </c>
      <c r="AN31" s="124">
        <v>-1.5E-3</v>
      </c>
      <c r="AO31" s="124">
        <v>-1.5E-3</v>
      </c>
      <c r="AP31" s="124">
        <v>-1.5E-3</v>
      </c>
      <c r="AQ31" s="124">
        <v>-1.5E-3</v>
      </c>
      <c r="AR31" s="124">
        <v>-1.5E-3</v>
      </c>
      <c r="AS31" s="124">
        <v>-1.5E-3</v>
      </c>
      <c r="AT31" s="124">
        <v>-1.5E-3</v>
      </c>
      <c r="AU31" s="124">
        <v>-1.5E-3</v>
      </c>
      <c r="AV31" s="124">
        <v>8.5929078496697932E-3</v>
      </c>
      <c r="AW31" s="124">
        <v>8.5929078496697932E-3</v>
      </c>
      <c r="AX31" s="124">
        <v>8.5929078496697932E-3</v>
      </c>
      <c r="AY31" s="124">
        <v>8.5929078496697932E-3</v>
      </c>
      <c r="AZ31" s="124">
        <v>8.5929078496697932E-3</v>
      </c>
      <c r="BA31" s="124">
        <v>8.5929078496697932E-3</v>
      </c>
      <c r="BB31" s="124">
        <v>8.5929078496697932E-3</v>
      </c>
      <c r="BC31" s="124">
        <v>8.5929078496697932E-3</v>
      </c>
      <c r="BD31" s="124">
        <v>8.5929078496697932E-3</v>
      </c>
      <c r="BE31" s="124">
        <v>8.5929078496697932E-3</v>
      </c>
      <c r="BF31" s="124">
        <v>8.5929078496697932E-3</v>
      </c>
      <c r="BG31" s="124">
        <v>8.5929078496697932E-3</v>
      </c>
      <c r="BH31" s="124">
        <v>8.5929078496697932E-3</v>
      </c>
      <c r="BI31" s="124">
        <v>8.5929078496697932E-3</v>
      </c>
      <c r="BJ31" s="124">
        <v>8.5929078496697932E-3</v>
      </c>
      <c r="BK31" s="124">
        <v>8.5929078496697932E-3</v>
      </c>
      <c r="BL31" s="124">
        <v>8.5297260575079911E-3</v>
      </c>
      <c r="BM31" s="124">
        <v>8.4665442653461889E-3</v>
      </c>
      <c r="BN31" s="124">
        <v>8.4033624731843885E-3</v>
      </c>
      <c r="BO31" s="124">
        <v>8.3401806810225881E-3</v>
      </c>
      <c r="BP31" s="124">
        <v>8.276998888860786E-3</v>
      </c>
      <c r="BQ31" s="124">
        <v>8.276998888860786E-3</v>
      </c>
      <c r="BR31" s="124">
        <v>8.276998888860786E-3</v>
      </c>
      <c r="BS31" s="124">
        <v>8.276998888860786E-3</v>
      </c>
      <c r="BT31" s="124">
        <v>8.276998888860786E-3</v>
      </c>
      <c r="BU31" s="124">
        <v>8.276998888860786E-3</v>
      </c>
      <c r="BV31" s="124">
        <v>8.276998888860786E-3</v>
      </c>
      <c r="BW31" s="124">
        <v>8.276998888860786E-3</v>
      </c>
      <c r="BX31" s="124">
        <v>8.276998888860786E-3</v>
      </c>
      <c r="BY31" s="124">
        <v>8.276998888860786E-3</v>
      </c>
      <c r="BZ31" s="124">
        <v>8.276998888860786E-3</v>
      </c>
      <c r="CA31" s="124">
        <v>7.5694013225286651E-3</v>
      </c>
      <c r="CB31" s="124">
        <v>6.8618037561965443E-3</v>
      </c>
      <c r="CC31" s="124">
        <v>6.1542061898644234E-3</v>
      </c>
      <c r="CD31" s="124">
        <v>5.4466086235323025E-3</v>
      </c>
      <c r="CE31" s="124">
        <v>4.7390110572001817E-3</v>
      </c>
      <c r="CF31" s="124">
        <v>3.875217987824081E-3</v>
      </c>
      <c r="CG31" s="124">
        <v>2.9317545660479199E-3</v>
      </c>
      <c r="CH31" s="124">
        <v>1.9882911442717596E-3</v>
      </c>
      <c r="CI31" s="124">
        <v>1.0448277224955984E-3</v>
      </c>
      <c r="CJ31" s="124">
        <v>1.0136430071943704E-4</v>
      </c>
      <c r="CK31" s="124">
        <v>-3.8772129352506639E-5</v>
      </c>
      <c r="CL31" s="124">
        <v>-1.7890855942445053E-4</v>
      </c>
      <c r="CM31" s="124">
        <v>-3.1904498949639421E-4</v>
      </c>
      <c r="CN31" s="124">
        <v>-4.5918141956833788E-4</v>
      </c>
      <c r="CO31" s="124">
        <v>-5.9931784964028178E-4</v>
      </c>
      <c r="CP31" s="124">
        <v>-7.3945427971222545E-4</v>
      </c>
      <c r="CQ31" s="124">
        <v>-8.7959070978416924E-4</v>
      </c>
      <c r="CR31" s="124">
        <v>-1.019727139856113E-3</v>
      </c>
      <c r="CS31" s="124">
        <v>-1.1598635699280567E-3</v>
      </c>
      <c r="CT31" s="124">
        <v>-1.2999999999999999E-3</v>
      </c>
      <c r="CU31" s="124">
        <v>-1.2999999999999999E-3</v>
      </c>
      <c r="CV31" s="124">
        <v>-1.2999999999999999E-3</v>
      </c>
      <c r="CW31" s="124">
        <v>-1.2999999999999999E-3</v>
      </c>
      <c r="CX31" s="124">
        <v>-1.2999999999999999E-3</v>
      </c>
      <c r="CY31" s="124">
        <v>-1.2999999999999999E-3</v>
      </c>
      <c r="CZ31" s="124">
        <v>-1.2999999999999999E-3</v>
      </c>
      <c r="DA31" s="124">
        <v>-1.2999999999999999E-3</v>
      </c>
      <c r="DB31" s="124">
        <v>-1.2999999999999999E-3</v>
      </c>
      <c r="DC31" s="124">
        <v>-1.2999999999999999E-3</v>
      </c>
      <c r="DD31" s="124">
        <v>-1.2999999999999999E-3</v>
      </c>
      <c r="DE31" s="124">
        <v>-1.2999999999999999E-3</v>
      </c>
      <c r="DF31" s="124">
        <v>-1.2999999999999999E-3</v>
      </c>
      <c r="DG31" s="124">
        <v>-1.2999999999999999E-3</v>
      </c>
      <c r="DH31" s="124">
        <v>-1.2999999999999999E-3</v>
      </c>
      <c r="DI31" s="124">
        <v>-1.2999999999999999E-3</v>
      </c>
      <c r="DJ31" s="124">
        <v>-1.2999999999999999E-3</v>
      </c>
      <c r="DK31" s="124">
        <v>-1.2999999999999999E-3</v>
      </c>
      <c r="DL31" s="124">
        <v>-1.2999999999999999E-3</v>
      </c>
      <c r="DM31" s="124">
        <v>-1.2999999999999999E-3</v>
      </c>
      <c r="DN31" s="124">
        <v>-1.2999999999999999E-3</v>
      </c>
      <c r="DO31" s="124">
        <v>-1.2999999999999999E-3</v>
      </c>
      <c r="DP31" s="124">
        <v>-1.2999999999999999E-3</v>
      </c>
      <c r="DQ31" s="124">
        <v>-1.2999999999999999E-3</v>
      </c>
      <c r="DR31" s="125">
        <v>-1.2999999999999999E-3</v>
      </c>
    </row>
    <row r="32" spans="2:122" x14ac:dyDescent="0.4">
      <c r="B32" s="79">
        <v>2028</v>
      </c>
      <c r="C32" s="124">
        <v>4.1697000332251676E-3</v>
      </c>
      <c r="D32" s="124">
        <v>4.1697000332251676E-3</v>
      </c>
      <c r="E32" s="124">
        <v>4.1697000332251676E-3</v>
      </c>
      <c r="F32" s="124">
        <v>4.1697000332251676E-3</v>
      </c>
      <c r="G32" s="124">
        <v>4.1697000332251676E-3</v>
      </c>
      <c r="H32" s="124">
        <v>4.1697000332251676E-3</v>
      </c>
      <c r="I32" s="124">
        <v>4.1697000332251676E-3</v>
      </c>
      <c r="J32" s="124">
        <v>4.1697000332251676E-3</v>
      </c>
      <c r="K32" s="124">
        <v>4.1697000332251676E-3</v>
      </c>
      <c r="L32" s="124">
        <v>4.1697000332251676E-3</v>
      </c>
      <c r="M32" s="124">
        <v>4.1697000332251676E-3</v>
      </c>
      <c r="N32" s="124">
        <v>4.1697000332251676E-3</v>
      </c>
      <c r="O32" s="124">
        <v>4.1697000332251676E-3</v>
      </c>
      <c r="P32" s="124">
        <v>4.1697000332251676E-3</v>
      </c>
      <c r="Q32" s="124">
        <v>4.1697000332251676E-3</v>
      </c>
      <c r="R32" s="124">
        <v>4.1697000332251676E-3</v>
      </c>
      <c r="S32" s="124">
        <v>4.1697000332251676E-3</v>
      </c>
      <c r="T32" s="124">
        <v>4.1697000332251676E-3</v>
      </c>
      <c r="U32" s="124">
        <v>2.3619147846356691E-3</v>
      </c>
      <c r="V32" s="124">
        <v>5.5412953604617012E-4</v>
      </c>
      <c r="W32" s="124">
        <v>-1.2536557125433292E-3</v>
      </c>
      <c r="X32" s="124">
        <v>-3.1758148108201436E-3</v>
      </c>
      <c r="Y32" s="124">
        <v>-1.5E-3</v>
      </c>
      <c r="Z32" s="124">
        <v>-1.5E-3</v>
      </c>
      <c r="AA32" s="124">
        <v>-1.5E-3</v>
      </c>
      <c r="AB32" s="124">
        <v>-1.5E-3</v>
      </c>
      <c r="AC32" s="124">
        <v>-1.5E-3</v>
      </c>
      <c r="AD32" s="124">
        <v>-1.5E-3</v>
      </c>
      <c r="AE32" s="124">
        <v>-1.5E-3</v>
      </c>
      <c r="AF32" s="124">
        <v>-1.5E-3</v>
      </c>
      <c r="AG32" s="124">
        <v>-1.5E-3</v>
      </c>
      <c r="AH32" s="124">
        <v>-1.5E-3</v>
      </c>
      <c r="AI32" s="124">
        <v>-1.5E-3</v>
      </c>
      <c r="AJ32" s="124">
        <v>-1.5E-3</v>
      </c>
      <c r="AK32" s="124">
        <v>-1.5E-3</v>
      </c>
      <c r="AL32" s="124">
        <v>-1.5E-3</v>
      </c>
      <c r="AM32" s="124">
        <v>-1.5E-3</v>
      </c>
      <c r="AN32" s="124">
        <v>-1.5E-3</v>
      </c>
      <c r="AO32" s="124">
        <v>-1.5E-3</v>
      </c>
      <c r="AP32" s="124">
        <v>-1.5E-3</v>
      </c>
      <c r="AQ32" s="124">
        <v>-1.5E-3</v>
      </c>
      <c r="AR32" s="124">
        <v>-1.5E-3</v>
      </c>
      <c r="AS32" s="124">
        <v>-1.5E-3</v>
      </c>
      <c r="AT32" s="124">
        <v>-1.5E-3</v>
      </c>
      <c r="AU32" s="124">
        <v>-1.5E-3</v>
      </c>
      <c r="AV32" s="124">
        <v>8.4668769849289335E-3</v>
      </c>
      <c r="AW32" s="124">
        <v>8.4668769849289335E-3</v>
      </c>
      <c r="AX32" s="124">
        <v>8.4668769849289335E-3</v>
      </c>
      <c r="AY32" s="124">
        <v>8.4668769849289335E-3</v>
      </c>
      <c r="AZ32" s="124">
        <v>8.4668769849289335E-3</v>
      </c>
      <c r="BA32" s="124">
        <v>8.4668769849289335E-3</v>
      </c>
      <c r="BB32" s="124">
        <v>8.4668769849289335E-3</v>
      </c>
      <c r="BC32" s="124">
        <v>8.4668769849289335E-3</v>
      </c>
      <c r="BD32" s="124">
        <v>8.4668769849289335E-3</v>
      </c>
      <c r="BE32" s="124">
        <v>8.4668769849289335E-3</v>
      </c>
      <c r="BF32" s="124">
        <v>8.4668769849289335E-3</v>
      </c>
      <c r="BG32" s="124">
        <v>8.4668769849289335E-3</v>
      </c>
      <c r="BH32" s="124">
        <v>8.4668769849289335E-3</v>
      </c>
      <c r="BI32" s="124">
        <v>8.4668769849289335E-3</v>
      </c>
      <c r="BJ32" s="124">
        <v>8.4668769849289335E-3</v>
      </c>
      <c r="BK32" s="124">
        <v>8.4668769849289335E-3</v>
      </c>
      <c r="BL32" s="124">
        <v>8.3721042966862311E-3</v>
      </c>
      <c r="BM32" s="124">
        <v>8.2773316084435288E-3</v>
      </c>
      <c r="BN32" s="124">
        <v>8.1825589202008282E-3</v>
      </c>
      <c r="BO32" s="124">
        <v>8.0877862319581259E-3</v>
      </c>
      <c r="BP32" s="124">
        <v>7.9930135437154236E-3</v>
      </c>
      <c r="BQ32" s="124">
        <v>7.9930135437154236E-3</v>
      </c>
      <c r="BR32" s="124">
        <v>7.9930135437154236E-3</v>
      </c>
      <c r="BS32" s="124">
        <v>7.9930135437154236E-3</v>
      </c>
      <c r="BT32" s="124">
        <v>7.9930135437154236E-3</v>
      </c>
      <c r="BU32" s="124">
        <v>7.9930135437154236E-3</v>
      </c>
      <c r="BV32" s="124">
        <v>7.9930135437154236E-3</v>
      </c>
      <c r="BW32" s="124">
        <v>7.9930135437154236E-3</v>
      </c>
      <c r="BX32" s="124">
        <v>7.9930135437154236E-3</v>
      </c>
      <c r="BY32" s="124">
        <v>7.9930135437154236E-3</v>
      </c>
      <c r="BZ32" s="124">
        <v>7.9930135437154236E-3</v>
      </c>
      <c r="CA32" s="124">
        <v>7.3738656731748183E-3</v>
      </c>
      <c r="CB32" s="124">
        <v>6.7547178026342121E-3</v>
      </c>
      <c r="CC32" s="124">
        <v>6.1355699320936059E-3</v>
      </c>
      <c r="CD32" s="124">
        <v>5.5164220615530005E-3</v>
      </c>
      <c r="CE32" s="124">
        <v>4.8972741910123952E-3</v>
      </c>
      <c r="CF32" s="124">
        <v>4.2041684272957191E-3</v>
      </c>
      <c r="CG32" s="124">
        <v>3.3786379332415776E-3</v>
      </c>
      <c r="CH32" s="124">
        <v>2.5531074391874375E-3</v>
      </c>
      <c r="CI32" s="124">
        <v>1.7275769451332969E-3</v>
      </c>
      <c r="CJ32" s="124">
        <v>9.0204645107915546E-4</v>
      </c>
      <c r="CK32" s="124">
        <v>6.9184180597124017E-4</v>
      </c>
      <c r="CL32" s="124">
        <v>4.81637160863324E-4</v>
      </c>
      <c r="CM32" s="124">
        <v>2.714325157554087E-4</v>
      </c>
      <c r="CN32" s="124">
        <v>6.1227870647493189E-5</v>
      </c>
      <c r="CO32" s="124">
        <v>-1.4897677446042276E-4</v>
      </c>
      <c r="CP32" s="124">
        <v>-3.5918141956833806E-4</v>
      </c>
      <c r="CQ32" s="124">
        <v>-5.6938606467625379E-4</v>
      </c>
      <c r="CR32" s="124">
        <v>-7.7959070978416952E-4</v>
      </c>
      <c r="CS32" s="124">
        <v>-9.8979535489208525E-4</v>
      </c>
      <c r="CT32" s="124">
        <v>-1.2000000000000001E-3</v>
      </c>
      <c r="CU32" s="124">
        <v>-1.2000000000000001E-3</v>
      </c>
      <c r="CV32" s="124">
        <v>-1.2000000000000001E-3</v>
      </c>
      <c r="CW32" s="124">
        <v>-1.2000000000000001E-3</v>
      </c>
      <c r="CX32" s="124">
        <v>-1.2000000000000001E-3</v>
      </c>
      <c r="CY32" s="124">
        <v>-1.2000000000000001E-3</v>
      </c>
      <c r="CZ32" s="124">
        <v>-1.2000000000000001E-3</v>
      </c>
      <c r="DA32" s="124">
        <v>-1.2000000000000001E-3</v>
      </c>
      <c r="DB32" s="124">
        <v>-1.2000000000000001E-3</v>
      </c>
      <c r="DC32" s="124">
        <v>-1.2000000000000001E-3</v>
      </c>
      <c r="DD32" s="124">
        <v>-1.2000000000000001E-3</v>
      </c>
      <c r="DE32" s="124">
        <v>-1.2000000000000001E-3</v>
      </c>
      <c r="DF32" s="124">
        <v>-1.2000000000000001E-3</v>
      </c>
      <c r="DG32" s="124">
        <v>-1.2000000000000001E-3</v>
      </c>
      <c r="DH32" s="124">
        <v>-1.2000000000000001E-3</v>
      </c>
      <c r="DI32" s="124">
        <v>-1.2000000000000001E-3</v>
      </c>
      <c r="DJ32" s="124">
        <v>-1.2000000000000001E-3</v>
      </c>
      <c r="DK32" s="124">
        <v>-1.2000000000000001E-3</v>
      </c>
      <c r="DL32" s="124">
        <v>-1.2000000000000001E-3</v>
      </c>
      <c r="DM32" s="124">
        <v>-1.2000000000000001E-3</v>
      </c>
      <c r="DN32" s="124">
        <v>-1.2000000000000001E-3</v>
      </c>
      <c r="DO32" s="124">
        <v>-1.2000000000000001E-3</v>
      </c>
      <c r="DP32" s="124">
        <v>-1.2000000000000001E-3</v>
      </c>
      <c r="DQ32" s="124">
        <v>-1.2000000000000001E-3</v>
      </c>
      <c r="DR32" s="125">
        <v>-1.2000000000000001E-3</v>
      </c>
    </row>
    <row r="33" spans="1:122" x14ac:dyDescent="0.4">
      <c r="B33" s="79">
        <v>2029</v>
      </c>
      <c r="C33" s="124">
        <v>4.9433870012644951E-3</v>
      </c>
      <c r="D33" s="124">
        <v>4.9433870012644951E-3</v>
      </c>
      <c r="E33" s="124">
        <v>4.9433870012644951E-3</v>
      </c>
      <c r="F33" s="124">
        <v>4.9433870012644951E-3</v>
      </c>
      <c r="G33" s="124">
        <v>4.9433870012644951E-3</v>
      </c>
      <c r="H33" s="124">
        <v>4.9433870012644951E-3</v>
      </c>
      <c r="I33" s="124">
        <v>4.9433870012644951E-3</v>
      </c>
      <c r="J33" s="124">
        <v>4.9433870012644951E-3</v>
      </c>
      <c r="K33" s="124">
        <v>4.9433870012644951E-3</v>
      </c>
      <c r="L33" s="124">
        <v>4.9433870012644951E-3</v>
      </c>
      <c r="M33" s="124">
        <v>4.9433870012644951E-3</v>
      </c>
      <c r="N33" s="124">
        <v>4.9433870012644951E-3</v>
      </c>
      <c r="O33" s="124">
        <v>4.9433870012644951E-3</v>
      </c>
      <c r="P33" s="124">
        <v>4.9433870012644951E-3</v>
      </c>
      <c r="Q33" s="124">
        <v>4.9433870012644951E-3</v>
      </c>
      <c r="R33" s="124">
        <v>4.9433870012644951E-3</v>
      </c>
      <c r="S33" s="124">
        <v>4.9433870012644951E-3</v>
      </c>
      <c r="T33" s="124">
        <v>4.9433870012644951E-3</v>
      </c>
      <c r="U33" s="124">
        <v>3.5416524552759478E-3</v>
      </c>
      <c r="V33" s="124">
        <v>1.992122242199234E-3</v>
      </c>
      <c r="W33" s="124">
        <v>4.4259202912252027E-4</v>
      </c>
      <c r="X33" s="124">
        <v>-1.2594366502039472E-3</v>
      </c>
      <c r="Y33" s="124">
        <v>-1.5E-3</v>
      </c>
      <c r="Z33" s="124">
        <v>-1.5E-3</v>
      </c>
      <c r="AA33" s="124">
        <v>-1.5E-3</v>
      </c>
      <c r="AB33" s="124">
        <v>-1.5E-3</v>
      </c>
      <c r="AC33" s="124">
        <v>-1.5E-3</v>
      </c>
      <c r="AD33" s="124">
        <v>-1.5E-3</v>
      </c>
      <c r="AE33" s="124">
        <v>-1.5E-3</v>
      </c>
      <c r="AF33" s="124">
        <v>-1.5E-3</v>
      </c>
      <c r="AG33" s="124">
        <v>-1.5E-3</v>
      </c>
      <c r="AH33" s="124">
        <v>-1.5E-3</v>
      </c>
      <c r="AI33" s="124">
        <v>-1.5E-3</v>
      </c>
      <c r="AJ33" s="124">
        <v>-1.5E-3</v>
      </c>
      <c r="AK33" s="124">
        <v>-1.5E-3</v>
      </c>
      <c r="AL33" s="124">
        <v>-1.5E-3</v>
      </c>
      <c r="AM33" s="124">
        <v>-1.5E-3</v>
      </c>
      <c r="AN33" s="124">
        <v>-1.5E-3</v>
      </c>
      <c r="AO33" s="124">
        <v>-1.5E-3</v>
      </c>
      <c r="AP33" s="124">
        <v>-1.5E-3</v>
      </c>
      <c r="AQ33" s="124">
        <v>-1.5E-3</v>
      </c>
      <c r="AR33" s="124">
        <v>-1.5E-3</v>
      </c>
      <c r="AS33" s="124">
        <v>-1.5E-3</v>
      </c>
      <c r="AT33" s="124">
        <v>-1.5E-3</v>
      </c>
      <c r="AU33" s="124">
        <v>-1.5E-3</v>
      </c>
      <c r="AV33" s="124">
        <v>8.3408461201880738E-3</v>
      </c>
      <c r="AW33" s="124">
        <v>8.3408461201880738E-3</v>
      </c>
      <c r="AX33" s="124">
        <v>8.3408461201880738E-3</v>
      </c>
      <c r="AY33" s="124">
        <v>8.3408461201880738E-3</v>
      </c>
      <c r="AZ33" s="124">
        <v>8.3408461201880738E-3</v>
      </c>
      <c r="BA33" s="124">
        <v>8.3408461201880738E-3</v>
      </c>
      <c r="BB33" s="124">
        <v>8.3408461201880738E-3</v>
      </c>
      <c r="BC33" s="124">
        <v>8.3408461201880738E-3</v>
      </c>
      <c r="BD33" s="124">
        <v>8.3408461201880738E-3</v>
      </c>
      <c r="BE33" s="124">
        <v>8.3408461201880738E-3</v>
      </c>
      <c r="BF33" s="124">
        <v>8.3408461201880738E-3</v>
      </c>
      <c r="BG33" s="124">
        <v>8.3408461201880738E-3</v>
      </c>
      <c r="BH33" s="124">
        <v>8.3408461201880738E-3</v>
      </c>
      <c r="BI33" s="124">
        <v>8.3408461201880738E-3</v>
      </c>
      <c r="BJ33" s="124">
        <v>8.3408461201880738E-3</v>
      </c>
      <c r="BK33" s="124">
        <v>8.3408461201880738E-3</v>
      </c>
      <c r="BL33" s="124">
        <v>8.2144825358644712E-3</v>
      </c>
      <c r="BM33" s="124">
        <v>8.0881189515408687E-3</v>
      </c>
      <c r="BN33" s="124">
        <v>7.9617553672172662E-3</v>
      </c>
      <c r="BO33" s="124">
        <v>7.8353917828936637E-3</v>
      </c>
      <c r="BP33" s="124">
        <v>7.7090281985700611E-3</v>
      </c>
      <c r="BQ33" s="124">
        <v>7.7090281985700611E-3</v>
      </c>
      <c r="BR33" s="124">
        <v>7.7090281985700611E-3</v>
      </c>
      <c r="BS33" s="124">
        <v>7.7090281985700611E-3</v>
      </c>
      <c r="BT33" s="124">
        <v>7.7090281985700611E-3</v>
      </c>
      <c r="BU33" s="124">
        <v>7.7090281985700611E-3</v>
      </c>
      <c r="BV33" s="124">
        <v>7.7090281985700611E-3</v>
      </c>
      <c r="BW33" s="124">
        <v>7.7090281985700611E-3</v>
      </c>
      <c r="BX33" s="124">
        <v>7.7090281985700611E-3</v>
      </c>
      <c r="BY33" s="124">
        <v>7.7090281985700611E-3</v>
      </c>
      <c r="BZ33" s="124">
        <v>7.7090281985700611E-3</v>
      </c>
      <c r="CA33" s="124">
        <v>7.1783300238209705E-3</v>
      </c>
      <c r="CB33" s="124">
        <v>6.6476318490718798E-3</v>
      </c>
      <c r="CC33" s="124">
        <v>6.1169336743227892E-3</v>
      </c>
      <c r="CD33" s="124">
        <v>5.5862354995736985E-3</v>
      </c>
      <c r="CE33" s="124">
        <v>5.0555373248246079E-3</v>
      </c>
      <c r="CF33" s="124">
        <v>4.5248391500755172E-3</v>
      </c>
      <c r="CG33" s="124">
        <v>3.8255213004352354E-3</v>
      </c>
      <c r="CH33" s="124">
        <v>3.1179237341031154E-3</v>
      </c>
      <c r="CI33" s="124">
        <v>2.4103261677709954E-3</v>
      </c>
      <c r="CJ33" s="124">
        <v>1.7027286014388741E-3</v>
      </c>
      <c r="CK33" s="124">
        <v>1.4224557412949868E-3</v>
      </c>
      <c r="CL33" s="124">
        <v>1.142182881151099E-3</v>
      </c>
      <c r="CM33" s="124">
        <v>8.6191002100721162E-4</v>
      </c>
      <c r="CN33" s="124">
        <v>5.8163716086332426E-4</v>
      </c>
      <c r="CO33" s="124">
        <v>3.0136430071943648E-4</v>
      </c>
      <c r="CP33" s="124">
        <v>2.1091440575549125E-5</v>
      </c>
      <c r="CQ33" s="124">
        <v>-2.5918141956833844E-4</v>
      </c>
      <c r="CR33" s="124">
        <v>-5.3945427971222601E-4</v>
      </c>
      <c r="CS33" s="124">
        <v>-8.1972713985611347E-4</v>
      </c>
      <c r="CT33" s="124">
        <v>-1.1000000000000001E-3</v>
      </c>
      <c r="CU33" s="124">
        <v>-1.1000000000000001E-3</v>
      </c>
      <c r="CV33" s="124">
        <v>-1.1000000000000001E-3</v>
      </c>
      <c r="CW33" s="124">
        <v>-1.1000000000000001E-3</v>
      </c>
      <c r="CX33" s="124">
        <v>-1.1000000000000001E-3</v>
      </c>
      <c r="CY33" s="124">
        <v>-1.1000000000000001E-3</v>
      </c>
      <c r="CZ33" s="124">
        <v>-1.1000000000000001E-3</v>
      </c>
      <c r="DA33" s="124">
        <v>-1.1000000000000001E-3</v>
      </c>
      <c r="DB33" s="124">
        <v>-1.1000000000000001E-3</v>
      </c>
      <c r="DC33" s="124">
        <v>-1.1000000000000001E-3</v>
      </c>
      <c r="DD33" s="124">
        <v>-1.1000000000000001E-3</v>
      </c>
      <c r="DE33" s="124">
        <v>-1.1000000000000001E-3</v>
      </c>
      <c r="DF33" s="124">
        <v>-1.1000000000000001E-3</v>
      </c>
      <c r="DG33" s="124">
        <v>-1.1000000000000001E-3</v>
      </c>
      <c r="DH33" s="124">
        <v>-1.1000000000000001E-3</v>
      </c>
      <c r="DI33" s="124">
        <v>-1.1000000000000001E-3</v>
      </c>
      <c r="DJ33" s="124">
        <v>-1.1000000000000001E-3</v>
      </c>
      <c r="DK33" s="124">
        <v>-1.1000000000000001E-3</v>
      </c>
      <c r="DL33" s="124">
        <v>-1.1000000000000001E-3</v>
      </c>
      <c r="DM33" s="124">
        <v>-1.1000000000000001E-3</v>
      </c>
      <c r="DN33" s="124">
        <v>-1.1000000000000001E-3</v>
      </c>
      <c r="DO33" s="124">
        <v>-1.1000000000000001E-3</v>
      </c>
      <c r="DP33" s="124">
        <v>-1.1000000000000001E-3</v>
      </c>
      <c r="DQ33" s="124">
        <v>-1.1000000000000001E-3</v>
      </c>
      <c r="DR33" s="125">
        <v>-1.1000000000000001E-3</v>
      </c>
    </row>
    <row r="34" spans="1:122" x14ac:dyDescent="0.4">
      <c r="B34" s="79">
        <v>2030</v>
      </c>
      <c r="C34" s="124">
        <v>5.6344989776101143E-3</v>
      </c>
      <c r="D34" s="124">
        <v>5.6344989776101143E-3</v>
      </c>
      <c r="E34" s="124">
        <v>5.6344989776101143E-3</v>
      </c>
      <c r="F34" s="124">
        <v>5.6344989776101143E-3</v>
      </c>
      <c r="G34" s="124">
        <v>5.6344989776101143E-3</v>
      </c>
      <c r="H34" s="124">
        <v>5.6344989776101143E-3</v>
      </c>
      <c r="I34" s="124">
        <v>5.6344989776101143E-3</v>
      </c>
      <c r="J34" s="124">
        <v>5.6344989776101143E-3</v>
      </c>
      <c r="K34" s="124">
        <v>5.6344989776101143E-3</v>
      </c>
      <c r="L34" s="124">
        <v>5.6344989776101143E-3</v>
      </c>
      <c r="M34" s="124">
        <v>5.6344989776101143E-3</v>
      </c>
      <c r="N34" s="124">
        <v>5.6344989776101143E-3</v>
      </c>
      <c r="O34" s="124">
        <v>5.6344989776101143E-3</v>
      </c>
      <c r="P34" s="124">
        <v>5.6344989776101143E-3</v>
      </c>
      <c r="Q34" s="124">
        <v>5.6344989776101143E-3</v>
      </c>
      <c r="R34" s="124">
        <v>5.6344989776101143E-3</v>
      </c>
      <c r="S34" s="124">
        <v>5.6344989776101143E-3</v>
      </c>
      <c r="T34" s="124">
        <v>5.6344989776101143E-3</v>
      </c>
      <c r="U34" s="124">
        <v>4.6660425944371701E-3</v>
      </c>
      <c r="V34" s="124">
        <v>3.4301149483522979E-3</v>
      </c>
      <c r="W34" s="124">
        <v>2.1388397707883698E-3</v>
      </c>
      <c r="X34" s="124">
        <v>6.5694151041224965E-4</v>
      </c>
      <c r="Y34" s="124">
        <v>-1.5E-3</v>
      </c>
      <c r="Z34" s="124">
        <v>-1.5E-3</v>
      </c>
      <c r="AA34" s="124">
        <v>-1.5E-3</v>
      </c>
      <c r="AB34" s="124">
        <v>-1.5E-3</v>
      </c>
      <c r="AC34" s="124">
        <v>-1.5E-3</v>
      </c>
      <c r="AD34" s="124">
        <v>-1.5E-3</v>
      </c>
      <c r="AE34" s="124">
        <v>-1.5E-3</v>
      </c>
      <c r="AF34" s="124">
        <v>-1.5E-3</v>
      </c>
      <c r="AG34" s="124">
        <v>-1.5E-3</v>
      </c>
      <c r="AH34" s="124">
        <v>-1.5E-3</v>
      </c>
      <c r="AI34" s="124">
        <v>-1.5E-3</v>
      </c>
      <c r="AJ34" s="124">
        <v>-1.5E-3</v>
      </c>
      <c r="AK34" s="124">
        <v>-1.5E-3</v>
      </c>
      <c r="AL34" s="124">
        <v>-1.5E-3</v>
      </c>
      <c r="AM34" s="124">
        <v>-1.5E-3</v>
      </c>
      <c r="AN34" s="124">
        <v>-1.5E-3</v>
      </c>
      <c r="AO34" s="124">
        <v>-1.5E-3</v>
      </c>
      <c r="AP34" s="124">
        <v>-1.5E-3</v>
      </c>
      <c r="AQ34" s="124">
        <v>-1.5E-3</v>
      </c>
      <c r="AR34" s="124">
        <v>-1.5E-3</v>
      </c>
      <c r="AS34" s="124">
        <v>-1.5E-3</v>
      </c>
      <c r="AT34" s="124">
        <v>-1.5E-3</v>
      </c>
      <c r="AU34" s="124">
        <v>-1.5E-3</v>
      </c>
      <c r="AV34" s="124">
        <v>8.214815255447214E-3</v>
      </c>
      <c r="AW34" s="124">
        <v>8.214815255447214E-3</v>
      </c>
      <c r="AX34" s="124">
        <v>8.214815255447214E-3</v>
      </c>
      <c r="AY34" s="124">
        <v>8.214815255447214E-3</v>
      </c>
      <c r="AZ34" s="124">
        <v>8.214815255447214E-3</v>
      </c>
      <c r="BA34" s="124">
        <v>8.214815255447214E-3</v>
      </c>
      <c r="BB34" s="124">
        <v>8.214815255447214E-3</v>
      </c>
      <c r="BC34" s="124">
        <v>8.214815255447214E-3</v>
      </c>
      <c r="BD34" s="124">
        <v>8.214815255447214E-3</v>
      </c>
      <c r="BE34" s="124">
        <v>8.214815255447214E-3</v>
      </c>
      <c r="BF34" s="124">
        <v>8.214815255447214E-3</v>
      </c>
      <c r="BG34" s="124">
        <v>8.214815255447214E-3</v>
      </c>
      <c r="BH34" s="124">
        <v>8.214815255447214E-3</v>
      </c>
      <c r="BI34" s="124">
        <v>8.214815255447214E-3</v>
      </c>
      <c r="BJ34" s="124">
        <v>8.214815255447214E-3</v>
      </c>
      <c r="BK34" s="124">
        <v>8.214815255447214E-3</v>
      </c>
      <c r="BL34" s="124">
        <v>8.0568607750427113E-3</v>
      </c>
      <c r="BM34" s="124">
        <v>7.8989062946382086E-3</v>
      </c>
      <c r="BN34" s="124">
        <v>7.740951814233705E-3</v>
      </c>
      <c r="BO34" s="124">
        <v>7.5829973338292014E-3</v>
      </c>
      <c r="BP34" s="124">
        <v>7.4250428534246987E-3</v>
      </c>
      <c r="BQ34" s="124">
        <v>7.4250428534246987E-3</v>
      </c>
      <c r="BR34" s="124">
        <v>7.4250428534246987E-3</v>
      </c>
      <c r="BS34" s="124">
        <v>7.4250428534246987E-3</v>
      </c>
      <c r="BT34" s="124">
        <v>7.4250428534246987E-3</v>
      </c>
      <c r="BU34" s="124">
        <v>7.4250428534246987E-3</v>
      </c>
      <c r="BV34" s="124">
        <v>7.4250428534246987E-3</v>
      </c>
      <c r="BW34" s="124">
        <v>7.4250428534246987E-3</v>
      </c>
      <c r="BX34" s="124">
        <v>7.4250428534246987E-3</v>
      </c>
      <c r="BY34" s="124">
        <v>7.4250428534246987E-3</v>
      </c>
      <c r="BZ34" s="124">
        <v>7.4250428534246987E-3</v>
      </c>
      <c r="CA34" s="124">
        <v>6.9827943744671227E-3</v>
      </c>
      <c r="CB34" s="124">
        <v>6.5405458955095476E-3</v>
      </c>
      <c r="CC34" s="124">
        <v>6.0982974165519725E-3</v>
      </c>
      <c r="CD34" s="124">
        <v>5.6560489375943965E-3</v>
      </c>
      <c r="CE34" s="124">
        <v>5.2138004586368206E-3</v>
      </c>
      <c r="CF34" s="124">
        <v>4.7715519796792455E-3</v>
      </c>
      <c r="CG34" s="124">
        <v>4.2724046676288936E-3</v>
      </c>
      <c r="CH34" s="124">
        <v>3.6827400290187933E-3</v>
      </c>
      <c r="CI34" s="124">
        <v>3.0930753904086935E-3</v>
      </c>
      <c r="CJ34" s="124">
        <v>2.5034107517985927E-3</v>
      </c>
      <c r="CK34" s="124">
        <v>2.1530696766187333E-3</v>
      </c>
      <c r="CL34" s="124">
        <v>1.8027286014388739E-3</v>
      </c>
      <c r="CM34" s="124">
        <v>1.4523875262590145E-3</v>
      </c>
      <c r="CN34" s="124">
        <v>1.1020464510791551E-3</v>
      </c>
      <c r="CO34" s="124">
        <v>7.5170537589929571E-4</v>
      </c>
      <c r="CP34" s="124">
        <v>4.0136430071943631E-4</v>
      </c>
      <c r="CQ34" s="124">
        <v>5.1023225539576899E-5</v>
      </c>
      <c r="CR34" s="124">
        <v>-2.9931784964028251E-4</v>
      </c>
      <c r="CS34" s="124">
        <v>-6.4965892482014181E-4</v>
      </c>
      <c r="CT34" s="124">
        <v>-1E-3</v>
      </c>
      <c r="CU34" s="124">
        <v>-1E-3</v>
      </c>
      <c r="CV34" s="124">
        <v>-1E-3</v>
      </c>
      <c r="CW34" s="124">
        <v>-1E-3</v>
      </c>
      <c r="CX34" s="124">
        <v>-1E-3</v>
      </c>
      <c r="CY34" s="124">
        <v>-1E-3</v>
      </c>
      <c r="CZ34" s="124">
        <v>-1E-3</v>
      </c>
      <c r="DA34" s="124">
        <v>-1E-3</v>
      </c>
      <c r="DB34" s="124">
        <v>-1E-3</v>
      </c>
      <c r="DC34" s="124">
        <v>-1E-3</v>
      </c>
      <c r="DD34" s="124">
        <v>-1E-3</v>
      </c>
      <c r="DE34" s="124">
        <v>-1E-3</v>
      </c>
      <c r="DF34" s="124">
        <v>-1E-3</v>
      </c>
      <c r="DG34" s="124">
        <v>-1E-3</v>
      </c>
      <c r="DH34" s="124">
        <v>-1E-3</v>
      </c>
      <c r="DI34" s="124">
        <v>-1E-3</v>
      </c>
      <c r="DJ34" s="124">
        <v>-1E-3</v>
      </c>
      <c r="DK34" s="124">
        <v>-1E-3</v>
      </c>
      <c r="DL34" s="124">
        <v>-1E-3</v>
      </c>
      <c r="DM34" s="124">
        <v>-1E-3</v>
      </c>
      <c r="DN34" s="124">
        <v>-1E-3</v>
      </c>
      <c r="DO34" s="124">
        <v>-1E-3</v>
      </c>
      <c r="DP34" s="124">
        <v>-1E-3</v>
      </c>
      <c r="DQ34" s="124">
        <v>-1E-3</v>
      </c>
      <c r="DR34" s="125">
        <v>-1E-3</v>
      </c>
    </row>
    <row r="35" spans="1:122" x14ac:dyDescent="0.4">
      <c r="B35" s="79">
        <v>2031</v>
      </c>
      <c r="C35" s="124">
        <v>6.3256109539557345E-3</v>
      </c>
      <c r="D35" s="124">
        <v>6.3256109539557345E-3</v>
      </c>
      <c r="E35" s="124">
        <v>6.3256109539557345E-3</v>
      </c>
      <c r="F35" s="124">
        <v>6.3256109539557345E-3</v>
      </c>
      <c r="G35" s="124">
        <v>6.3256109539557345E-3</v>
      </c>
      <c r="H35" s="124">
        <v>6.3256109539557345E-3</v>
      </c>
      <c r="I35" s="124">
        <v>6.3256109539557345E-3</v>
      </c>
      <c r="J35" s="124">
        <v>6.3256109539557345E-3</v>
      </c>
      <c r="K35" s="124">
        <v>6.3256109539557345E-3</v>
      </c>
      <c r="L35" s="124">
        <v>6.3256109539557345E-3</v>
      </c>
      <c r="M35" s="124">
        <v>6.3256109539557345E-3</v>
      </c>
      <c r="N35" s="124">
        <v>6.3256109539557345E-3</v>
      </c>
      <c r="O35" s="124">
        <v>6.3256109539557345E-3</v>
      </c>
      <c r="P35" s="124">
        <v>6.3256109539557345E-3</v>
      </c>
      <c r="Q35" s="124">
        <v>6.3256109539557345E-3</v>
      </c>
      <c r="R35" s="124">
        <v>6.3256109539557345E-3</v>
      </c>
      <c r="S35" s="124">
        <v>6.3256109539557345E-3</v>
      </c>
      <c r="T35" s="124">
        <v>6.3256109539557345E-3</v>
      </c>
      <c r="U35" s="124">
        <v>5.5508458474173789E-3</v>
      </c>
      <c r="V35" s="124">
        <v>4.7760807408790216E-3</v>
      </c>
      <c r="W35" s="124">
        <v>3.8350875124542193E-3</v>
      </c>
      <c r="X35" s="124">
        <v>2.573319671028446E-3</v>
      </c>
      <c r="Y35" s="124">
        <v>7.7151722957376993E-4</v>
      </c>
      <c r="Z35" s="124">
        <v>6.952679964488933E-4</v>
      </c>
      <c r="AA35" s="124">
        <v>6.1901876332401623E-4</v>
      </c>
      <c r="AB35" s="124">
        <v>5.427695301991396E-4</v>
      </c>
      <c r="AC35" s="124">
        <v>4.6652029707426297E-4</v>
      </c>
      <c r="AD35" s="124">
        <v>3.9027106394938591E-4</v>
      </c>
      <c r="AE35" s="124">
        <v>3.1402183082450928E-4</v>
      </c>
      <c r="AF35" s="124">
        <v>2.3777259769963244E-4</v>
      </c>
      <c r="AG35" s="124">
        <v>1.6152336457475429E-4</v>
      </c>
      <c r="AH35" s="124">
        <v>1.6152336457475429E-4</v>
      </c>
      <c r="AI35" s="124">
        <v>1.6152336457475429E-4</v>
      </c>
      <c r="AJ35" s="124">
        <v>1.6152336457475429E-4</v>
      </c>
      <c r="AK35" s="124">
        <v>1.6152336457475429E-4</v>
      </c>
      <c r="AL35" s="124">
        <v>1.6152336457475429E-4</v>
      </c>
      <c r="AM35" s="124">
        <v>1.6152336457475429E-4</v>
      </c>
      <c r="AN35" s="124">
        <v>1.6152336457475429E-4</v>
      </c>
      <c r="AO35" s="124">
        <v>1.6152336457475429E-4</v>
      </c>
      <c r="AP35" s="124">
        <v>1.6152336457475429E-4</v>
      </c>
      <c r="AQ35" s="124">
        <v>1.6152336457475429E-4</v>
      </c>
      <c r="AR35" s="124">
        <v>2.3373394135275906E-4</v>
      </c>
      <c r="AS35" s="124">
        <v>3.0594451813076382E-4</v>
      </c>
      <c r="AT35" s="124">
        <v>3.7815509490876881E-4</v>
      </c>
      <c r="AU35" s="124">
        <v>4.5036567168677357E-4</v>
      </c>
      <c r="AV35" s="124">
        <v>8.0887843907063543E-3</v>
      </c>
      <c r="AW35" s="124">
        <v>8.0887843907063543E-3</v>
      </c>
      <c r="AX35" s="124">
        <v>8.0887843907063543E-3</v>
      </c>
      <c r="AY35" s="124">
        <v>8.0887843907063543E-3</v>
      </c>
      <c r="AZ35" s="124">
        <v>8.0887843907063543E-3</v>
      </c>
      <c r="BA35" s="124">
        <v>8.0887843907063543E-3</v>
      </c>
      <c r="BB35" s="124">
        <v>8.0887843907063543E-3</v>
      </c>
      <c r="BC35" s="124">
        <v>8.0887843907063543E-3</v>
      </c>
      <c r="BD35" s="124">
        <v>8.0887843907063543E-3</v>
      </c>
      <c r="BE35" s="124">
        <v>8.0887843907063543E-3</v>
      </c>
      <c r="BF35" s="124">
        <v>8.0887843907063543E-3</v>
      </c>
      <c r="BG35" s="124">
        <v>8.0887843907063543E-3</v>
      </c>
      <c r="BH35" s="124">
        <v>8.0887843907063543E-3</v>
      </c>
      <c r="BI35" s="124">
        <v>8.0887843907063543E-3</v>
      </c>
      <c r="BJ35" s="124">
        <v>8.0887843907063543E-3</v>
      </c>
      <c r="BK35" s="124">
        <v>8.0887843907063543E-3</v>
      </c>
      <c r="BL35" s="124">
        <v>7.8992390142209514E-3</v>
      </c>
      <c r="BM35" s="124">
        <v>7.7096936377355476E-3</v>
      </c>
      <c r="BN35" s="124">
        <v>7.5201482612501439E-3</v>
      </c>
      <c r="BO35" s="124">
        <v>7.3306028847647401E-3</v>
      </c>
      <c r="BP35" s="124">
        <v>7.1410575082793363E-3</v>
      </c>
      <c r="BQ35" s="124">
        <v>7.1410575082793363E-3</v>
      </c>
      <c r="BR35" s="124">
        <v>7.1410575082793363E-3</v>
      </c>
      <c r="BS35" s="124">
        <v>7.1410575082793363E-3</v>
      </c>
      <c r="BT35" s="124">
        <v>7.1410575082793363E-3</v>
      </c>
      <c r="BU35" s="124">
        <v>7.1410575082793363E-3</v>
      </c>
      <c r="BV35" s="124">
        <v>7.1410575082793363E-3</v>
      </c>
      <c r="BW35" s="124">
        <v>7.1410575082793363E-3</v>
      </c>
      <c r="BX35" s="124">
        <v>7.1410575082793363E-3</v>
      </c>
      <c r="BY35" s="124">
        <v>7.1410575082793363E-3</v>
      </c>
      <c r="BZ35" s="124">
        <v>7.1410575082793363E-3</v>
      </c>
      <c r="CA35" s="124">
        <v>6.7872587251132759E-3</v>
      </c>
      <c r="CB35" s="124">
        <v>6.4334599419472154E-3</v>
      </c>
      <c r="CC35" s="124">
        <v>6.079661158781155E-3</v>
      </c>
      <c r="CD35" s="124">
        <v>5.7258623756150945E-3</v>
      </c>
      <c r="CE35" s="124">
        <v>5.3720635924490341E-3</v>
      </c>
      <c r="CF35" s="124">
        <v>5.0182648092829737E-3</v>
      </c>
      <c r="CG35" s="124">
        <v>4.6644660261169132E-3</v>
      </c>
      <c r="CH35" s="124">
        <v>4.2475563239344708E-3</v>
      </c>
      <c r="CI35" s="124">
        <v>3.7758246130463915E-3</v>
      </c>
      <c r="CJ35" s="124">
        <v>3.304092902158311E-3</v>
      </c>
      <c r="CK35" s="124">
        <v>2.8836836119424804E-3</v>
      </c>
      <c r="CL35" s="124">
        <v>2.4632743217266489E-3</v>
      </c>
      <c r="CM35" s="124">
        <v>2.0428650315108174E-3</v>
      </c>
      <c r="CN35" s="124">
        <v>1.622455741294986E-3</v>
      </c>
      <c r="CO35" s="124">
        <v>1.2020464510791549E-3</v>
      </c>
      <c r="CP35" s="124">
        <v>7.8163716086332349E-4</v>
      </c>
      <c r="CQ35" s="124">
        <v>3.6122787064749224E-4</v>
      </c>
      <c r="CR35" s="124">
        <v>-5.9181419568339003E-5</v>
      </c>
      <c r="CS35" s="124">
        <v>-4.7959070978417025E-4</v>
      </c>
      <c r="CT35" s="124">
        <v>-8.9999999999999998E-4</v>
      </c>
      <c r="CU35" s="124">
        <v>-8.9999999999999998E-4</v>
      </c>
      <c r="CV35" s="124">
        <v>-8.9999999999999998E-4</v>
      </c>
      <c r="CW35" s="124">
        <v>-8.9999999999999998E-4</v>
      </c>
      <c r="CX35" s="124">
        <v>-8.9999999999999998E-4</v>
      </c>
      <c r="CY35" s="124">
        <v>-8.9999999999999998E-4</v>
      </c>
      <c r="CZ35" s="124">
        <v>-8.9999999999999998E-4</v>
      </c>
      <c r="DA35" s="124">
        <v>-8.9999999999999998E-4</v>
      </c>
      <c r="DB35" s="124">
        <v>-8.9999999999999998E-4</v>
      </c>
      <c r="DC35" s="124">
        <v>-8.9999999999999998E-4</v>
      </c>
      <c r="DD35" s="124">
        <v>-8.9999999999999998E-4</v>
      </c>
      <c r="DE35" s="124">
        <v>-8.9999999999999998E-4</v>
      </c>
      <c r="DF35" s="124">
        <v>-8.9999999999999998E-4</v>
      </c>
      <c r="DG35" s="124">
        <v>-8.9999999999999998E-4</v>
      </c>
      <c r="DH35" s="124">
        <v>-8.9999999999999998E-4</v>
      </c>
      <c r="DI35" s="124">
        <v>-8.9999999999999998E-4</v>
      </c>
      <c r="DJ35" s="124">
        <v>-8.9999999999999998E-4</v>
      </c>
      <c r="DK35" s="124">
        <v>-8.9999999999999998E-4</v>
      </c>
      <c r="DL35" s="124">
        <v>-8.9999999999999998E-4</v>
      </c>
      <c r="DM35" s="124">
        <v>-8.9999999999999998E-4</v>
      </c>
      <c r="DN35" s="124">
        <v>-8.9999999999999998E-4</v>
      </c>
      <c r="DO35" s="124">
        <v>-8.9999999999999998E-4</v>
      </c>
      <c r="DP35" s="124">
        <v>-8.9999999999999998E-4</v>
      </c>
      <c r="DQ35" s="124">
        <v>-8.9999999999999998E-4</v>
      </c>
      <c r="DR35" s="125">
        <v>-8.9999999999999998E-4</v>
      </c>
    </row>
    <row r="36" spans="1:122" x14ac:dyDescent="0.4">
      <c r="B36" s="79">
        <v>2032</v>
      </c>
      <c r="C36" s="124">
        <v>7.0167229303013546E-3</v>
      </c>
      <c r="D36" s="124">
        <v>7.0167229303013546E-3</v>
      </c>
      <c r="E36" s="124">
        <v>7.0167229303013546E-3</v>
      </c>
      <c r="F36" s="124">
        <v>7.0167229303013546E-3</v>
      </c>
      <c r="G36" s="124">
        <v>7.0167229303013546E-3</v>
      </c>
      <c r="H36" s="124">
        <v>7.0167229303013546E-3</v>
      </c>
      <c r="I36" s="124">
        <v>7.0167229303013546E-3</v>
      </c>
      <c r="J36" s="124">
        <v>7.0167229303013546E-3</v>
      </c>
      <c r="K36" s="124">
        <v>7.0167229303013546E-3</v>
      </c>
      <c r="L36" s="124">
        <v>7.0167229303013546E-3</v>
      </c>
      <c r="M36" s="124">
        <v>7.0167229303013546E-3</v>
      </c>
      <c r="N36" s="124">
        <v>7.0167229303013546E-3</v>
      </c>
      <c r="O36" s="124">
        <v>7.0167229303013546E-3</v>
      </c>
      <c r="P36" s="124">
        <v>7.0167229303013546E-3</v>
      </c>
      <c r="Q36" s="124">
        <v>7.0167229303013546E-3</v>
      </c>
      <c r="R36" s="124">
        <v>7.0167229303013546E-3</v>
      </c>
      <c r="S36" s="124">
        <v>7.0167229303013546E-3</v>
      </c>
      <c r="T36" s="124">
        <v>7.0167229303013546E-3</v>
      </c>
      <c r="U36" s="124">
        <v>6.4356491003975877E-3</v>
      </c>
      <c r="V36" s="124">
        <v>5.8545752704938191E-3</v>
      </c>
      <c r="W36" s="124">
        <v>5.2735014405900513E-3</v>
      </c>
      <c r="X36" s="124">
        <v>4.4896978316446429E-3</v>
      </c>
      <c r="Y36" s="124">
        <v>3.0430344591475399E-3</v>
      </c>
      <c r="Z36" s="124">
        <v>2.8905359928977866E-3</v>
      </c>
      <c r="AA36" s="124">
        <v>2.7380375266480325E-3</v>
      </c>
      <c r="AB36" s="124">
        <v>2.5855390603982792E-3</v>
      </c>
      <c r="AC36" s="124">
        <v>2.433040594148526E-3</v>
      </c>
      <c r="AD36" s="124">
        <v>2.2805421278987719E-3</v>
      </c>
      <c r="AE36" s="124">
        <v>2.1280436616490186E-3</v>
      </c>
      <c r="AF36" s="124">
        <v>1.9755451953992649E-3</v>
      </c>
      <c r="AG36" s="124">
        <v>1.8230467291495086E-3</v>
      </c>
      <c r="AH36" s="124">
        <v>1.8230467291495086E-3</v>
      </c>
      <c r="AI36" s="124">
        <v>1.8230467291495086E-3</v>
      </c>
      <c r="AJ36" s="124">
        <v>1.8230467291495086E-3</v>
      </c>
      <c r="AK36" s="124">
        <v>1.8230467291495086E-3</v>
      </c>
      <c r="AL36" s="124">
        <v>1.8230467291495086E-3</v>
      </c>
      <c r="AM36" s="124">
        <v>1.8230467291495086E-3</v>
      </c>
      <c r="AN36" s="124">
        <v>1.8230467291495086E-3</v>
      </c>
      <c r="AO36" s="124">
        <v>1.8230467291495086E-3</v>
      </c>
      <c r="AP36" s="124">
        <v>1.8230467291495086E-3</v>
      </c>
      <c r="AQ36" s="124">
        <v>1.8230467291495086E-3</v>
      </c>
      <c r="AR36" s="124">
        <v>1.9674678827055181E-3</v>
      </c>
      <c r="AS36" s="124">
        <v>2.1118890362615277E-3</v>
      </c>
      <c r="AT36" s="124">
        <v>2.2563101898175376E-3</v>
      </c>
      <c r="AU36" s="124">
        <v>2.4007313433735472E-3</v>
      </c>
      <c r="AV36" s="124">
        <v>7.9627535259654963E-3</v>
      </c>
      <c r="AW36" s="124">
        <v>7.9627535259654963E-3</v>
      </c>
      <c r="AX36" s="124">
        <v>7.9627535259654963E-3</v>
      </c>
      <c r="AY36" s="124">
        <v>7.9627535259654963E-3</v>
      </c>
      <c r="AZ36" s="124">
        <v>7.9627535259654963E-3</v>
      </c>
      <c r="BA36" s="124">
        <v>7.9627535259654963E-3</v>
      </c>
      <c r="BB36" s="124">
        <v>7.9627535259654963E-3</v>
      </c>
      <c r="BC36" s="124">
        <v>7.9627535259654963E-3</v>
      </c>
      <c r="BD36" s="124">
        <v>7.9627535259654963E-3</v>
      </c>
      <c r="BE36" s="124">
        <v>7.9627535259654963E-3</v>
      </c>
      <c r="BF36" s="124">
        <v>7.9627535259654963E-3</v>
      </c>
      <c r="BG36" s="124">
        <v>7.9627535259654963E-3</v>
      </c>
      <c r="BH36" s="124">
        <v>7.9627535259654963E-3</v>
      </c>
      <c r="BI36" s="124">
        <v>7.9627535259654963E-3</v>
      </c>
      <c r="BJ36" s="124">
        <v>7.9627535259654963E-3</v>
      </c>
      <c r="BK36" s="124">
        <v>7.9627535259654963E-3</v>
      </c>
      <c r="BL36" s="124">
        <v>7.7416172533991915E-3</v>
      </c>
      <c r="BM36" s="124">
        <v>7.5204809808328867E-3</v>
      </c>
      <c r="BN36" s="124">
        <v>7.2993447082665827E-3</v>
      </c>
      <c r="BO36" s="124">
        <v>7.0782084357002787E-3</v>
      </c>
      <c r="BP36" s="124">
        <v>6.8570721631339739E-3</v>
      </c>
      <c r="BQ36" s="124">
        <v>6.8570721631339739E-3</v>
      </c>
      <c r="BR36" s="124">
        <v>6.8570721631339739E-3</v>
      </c>
      <c r="BS36" s="124">
        <v>6.8570721631339739E-3</v>
      </c>
      <c r="BT36" s="124">
        <v>6.8570721631339739E-3</v>
      </c>
      <c r="BU36" s="124">
        <v>6.8570721631339739E-3</v>
      </c>
      <c r="BV36" s="124">
        <v>6.8570721631339739E-3</v>
      </c>
      <c r="BW36" s="124">
        <v>6.8570721631339739E-3</v>
      </c>
      <c r="BX36" s="124">
        <v>6.8570721631339739E-3</v>
      </c>
      <c r="BY36" s="124">
        <v>6.8570721631339739E-3</v>
      </c>
      <c r="BZ36" s="124">
        <v>6.8570721631339739E-3</v>
      </c>
      <c r="CA36" s="124">
        <v>6.591723075759429E-3</v>
      </c>
      <c r="CB36" s="124">
        <v>6.3263739883848832E-3</v>
      </c>
      <c r="CC36" s="124">
        <v>6.0610249010103374E-3</v>
      </c>
      <c r="CD36" s="124">
        <v>5.7956758136357926E-3</v>
      </c>
      <c r="CE36" s="124">
        <v>5.5303267262612477E-3</v>
      </c>
      <c r="CF36" s="124">
        <v>5.2649776388867019E-3</v>
      </c>
      <c r="CG36" s="124">
        <v>4.9996285515121561E-3</v>
      </c>
      <c r="CH36" s="124">
        <v>4.7342794641376121E-3</v>
      </c>
      <c r="CI36" s="124">
        <v>4.45857383568409E-3</v>
      </c>
      <c r="CJ36" s="124">
        <v>4.1047750525180296E-3</v>
      </c>
      <c r="CK36" s="124">
        <v>3.6142975472662274E-3</v>
      </c>
      <c r="CL36" s="124">
        <v>3.1238200420144239E-3</v>
      </c>
      <c r="CM36" s="124">
        <v>2.6333425367626203E-3</v>
      </c>
      <c r="CN36" s="124">
        <v>2.1428650315108168E-3</v>
      </c>
      <c r="CO36" s="124">
        <v>1.6523875262590142E-3</v>
      </c>
      <c r="CP36" s="124">
        <v>1.1619100210072107E-3</v>
      </c>
      <c r="CQ36" s="124">
        <v>6.7143251575540758E-4</v>
      </c>
      <c r="CR36" s="124">
        <v>1.809550105036045E-4</v>
      </c>
      <c r="CS36" s="124">
        <v>-3.0952249474819858E-4</v>
      </c>
      <c r="CT36" s="124">
        <v>-7.9999999999999993E-4</v>
      </c>
      <c r="CU36" s="124">
        <v>-7.9999999999999993E-4</v>
      </c>
      <c r="CV36" s="124">
        <v>-7.9999999999999993E-4</v>
      </c>
      <c r="CW36" s="124">
        <v>-7.9999999999999993E-4</v>
      </c>
      <c r="CX36" s="124">
        <v>-7.9999999999999993E-4</v>
      </c>
      <c r="CY36" s="124">
        <v>-7.9999999999999993E-4</v>
      </c>
      <c r="CZ36" s="124">
        <v>-7.9999999999999993E-4</v>
      </c>
      <c r="DA36" s="124">
        <v>-7.9999999999999993E-4</v>
      </c>
      <c r="DB36" s="124">
        <v>-7.9999999999999993E-4</v>
      </c>
      <c r="DC36" s="124">
        <v>-7.9999999999999993E-4</v>
      </c>
      <c r="DD36" s="124">
        <v>-7.9999999999999993E-4</v>
      </c>
      <c r="DE36" s="124">
        <v>-7.9999999999999993E-4</v>
      </c>
      <c r="DF36" s="124">
        <v>-7.9999999999999993E-4</v>
      </c>
      <c r="DG36" s="124">
        <v>-7.9999999999999993E-4</v>
      </c>
      <c r="DH36" s="124">
        <v>-7.9999999999999993E-4</v>
      </c>
      <c r="DI36" s="124">
        <v>-7.9999999999999993E-4</v>
      </c>
      <c r="DJ36" s="124">
        <v>-7.9999999999999993E-4</v>
      </c>
      <c r="DK36" s="124">
        <v>-7.9999999999999993E-4</v>
      </c>
      <c r="DL36" s="124">
        <v>-7.9999999999999993E-4</v>
      </c>
      <c r="DM36" s="124">
        <v>-7.9999999999999993E-4</v>
      </c>
      <c r="DN36" s="124">
        <v>-7.9999999999999993E-4</v>
      </c>
      <c r="DO36" s="124">
        <v>-7.9999999999999993E-4</v>
      </c>
      <c r="DP36" s="124">
        <v>-7.9999999999999993E-4</v>
      </c>
      <c r="DQ36" s="124">
        <v>-7.9999999999999993E-4</v>
      </c>
      <c r="DR36" s="125">
        <v>-7.9999999999999993E-4</v>
      </c>
    </row>
    <row r="37" spans="1:122" x14ac:dyDescent="0.4">
      <c r="B37" s="79">
        <v>2033</v>
      </c>
      <c r="C37" s="124">
        <v>7.7078349066469747E-3</v>
      </c>
      <c r="D37" s="124">
        <v>7.7078349066469747E-3</v>
      </c>
      <c r="E37" s="124">
        <v>7.7078349066469747E-3</v>
      </c>
      <c r="F37" s="124">
        <v>7.7078349066469747E-3</v>
      </c>
      <c r="G37" s="124">
        <v>7.7078349066469747E-3</v>
      </c>
      <c r="H37" s="124">
        <v>7.7078349066469747E-3</v>
      </c>
      <c r="I37" s="124">
        <v>7.7078349066469747E-3</v>
      </c>
      <c r="J37" s="124">
        <v>7.7078349066469747E-3</v>
      </c>
      <c r="K37" s="124">
        <v>7.7078349066469747E-3</v>
      </c>
      <c r="L37" s="124">
        <v>7.7078349066469747E-3</v>
      </c>
      <c r="M37" s="124">
        <v>7.7078349066469747E-3</v>
      </c>
      <c r="N37" s="124">
        <v>7.7078349066469747E-3</v>
      </c>
      <c r="O37" s="124">
        <v>7.7078349066469747E-3</v>
      </c>
      <c r="P37" s="124">
        <v>7.7078349066469747E-3</v>
      </c>
      <c r="Q37" s="124">
        <v>7.7078349066469747E-3</v>
      </c>
      <c r="R37" s="124">
        <v>7.7078349066469747E-3</v>
      </c>
      <c r="S37" s="124">
        <v>7.7078349066469747E-3</v>
      </c>
      <c r="T37" s="124">
        <v>7.7078349066469747E-3</v>
      </c>
      <c r="U37" s="124">
        <v>7.3204523533777956E-3</v>
      </c>
      <c r="V37" s="124">
        <v>6.9330698001086183E-3</v>
      </c>
      <c r="W37" s="124">
        <v>6.5456872468394392E-3</v>
      </c>
      <c r="X37" s="124">
        <v>5.9295569941956294E-3</v>
      </c>
      <c r="Y37" s="124">
        <v>5.1109137665409816E-3</v>
      </c>
      <c r="Z37" s="124">
        <v>4.9393529920100099E-3</v>
      </c>
      <c r="AA37" s="124">
        <v>4.7677922174790364E-3</v>
      </c>
      <c r="AB37" s="124">
        <v>4.5962314429480646E-3</v>
      </c>
      <c r="AC37" s="124">
        <v>4.3995608912227886E-3</v>
      </c>
      <c r="AD37" s="124">
        <v>4.1708131918481578E-3</v>
      </c>
      <c r="AE37" s="124">
        <v>3.9420654924735288E-3</v>
      </c>
      <c r="AF37" s="124">
        <v>3.7133177930988976E-3</v>
      </c>
      <c r="AG37" s="124">
        <v>3.4845700937242634E-3</v>
      </c>
      <c r="AH37" s="124">
        <v>3.4845700937242634E-3</v>
      </c>
      <c r="AI37" s="124">
        <v>3.4845700937242634E-3</v>
      </c>
      <c r="AJ37" s="124">
        <v>3.4845700937242634E-3</v>
      </c>
      <c r="AK37" s="124">
        <v>3.4845700937242634E-3</v>
      </c>
      <c r="AL37" s="124">
        <v>3.4845700937242634E-3</v>
      </c>
      <c r="AM37" s="124">
        <v>3.4845700937242634E-3</v>
      </c>
      <c r="AN37" s="124">
        <v>3.4845700937242634E-3</v>
      </c>
      <c r="AO37" s="124">
        <v>3.4845700937242634E-3</v>
      </c>
      <c r="AP37" s="124">
        <v>3.4845700937242634E-3</v>
      </c>
      <c r="AQ37" s="124">
        <v>3.4845700937242634E-3</v>
      </c>
      <c r="AR37" s="124">
        <v>3.7012018240582772E-3</v>
      </c>
      <c r="AS37" s="124">
        <v>3.9178335543922915E-3</v>
      </c>
      <c r="AT37" s="124">
        <v>4.1344652847263071E-3</v>
      </c>
      <c r="AU37" s="124">
        <v>4.351097015060321E-3</v>
      </c>
      <c r="AV37" s="124">
        <v>7.8367226612246366E-3</v>
      </c>
      <c r="AW37" s="124">
        <v>7.8367226612246366E-3</v>
      </c>
      <c r="AX37" s="124">
        <v>7.8367226612246366E-3</v>
      </c>
      <c r="AY37" s="124">
        <v>7.8367226612246366E-3</v>
      </c>
      <c r="AZ37" s="124">
        <v>7.8367226612246366E-3</v>
      </c>
      <c r="BA37" s="124">
        <v>7.8367226612246366E-3</v>
      </c>
      <c r="BB37" s="124">
        <v>7.8367226612246366E-3</v>
      </c>
      <c r="BC37" s="124">
        <v>7.8367226612246366E-3</v>
      </c>
      <c r="BD37" s="124">
        <v>7.8367226612246366E-3</v>
      </c>
      <c r="BE37" s="124">
        <v>7.8367226612246366E-3</v>
      </c>
      <c r="BF37" s="124">
        <v>7.8367226612246366E-3</v>
      </c>
      <c r="BG37" s="124">
        <v>7.8367226612246366E-3</v>
      </c>
      <c r="BH37" s="124">
        <v>7.8367226612246366E-3</v>
      </c>
      <c r="BI37" s="124">
        <v>7.8367226612246366E-3</v>
      </c>
      <c r="BJ37" s="124">
        <v>7.8367226612246366E-3</v>
      </c>
      <c r="BK37" s="124">
        <v>7.8367226612246366E-3</v>
      </c>
      <c r="BL37" s="124">
        <v>7.5839954925774316E-3</v>
      </c>
      <c r="BM37" s="124">
        <v>7.3312683239302266E-3</v>
      </c>
      <c r="BN37" s="124">
        <v>7.0785411552830215E-3</v>
      </c>
      <c r="BO37" s="124">
        <v>6.8258139866358165E-3</v>
      </c>
      <c r="BP37" s="124">
        <v>6.5730868179886114E-3</v>
      </c>
      <c r="BQ37" s="124">
        <v>6.5730868179886114E-3</v>
      </c>
      <c r="BR37" s="124">
        <v>6.5730868179886114E-3</v>
      </c>
      <c r="BS37" s="124">
        <v>6.5730868179886114E-3</v>
      </c>
      <c r="BT37" s="124">
        <v>6.5730868179886114E-3</v>
      </c>
      <c r="BU37" s="124">
        <v>6.5730868179886114E-3</v>
      </c>
      <c r="BV37" s="124">
        <v>6.5730868179886114E-3</v>
      </c>
      <c r="BW37" s="124">
        <v>6.5730868179886114E-3</v>
      </c>
      <c r="BX37" s="124">
        <v>6.5730868179886114E-3</v>
      </c>
      <c r="BY37" s="124">
        <v>6.5730868179886114E-3</v>
      </c>
      <c r="BZ37" s="124">
        <v>6.5730868179886114E-3</v>
      </c>
      <c r="CA37" s="124">
        <v>6.3961874264055812E-3</v>
      </c>
      <c r="CB37" s="124">
        <v>6.219288034822551E-3</v>
      </c>
      <c r="CC37" s="124">
        <v>6.0423886432395208E-3</v>
      </c>
      <c r="CD37" s="124">
        <v>5.8654892516564906E-3</v>
      </c>
      <c r="CE37" s="124">
        <v>5.6885898600734603E-3</v>
      </c>
      <c r="CF37" s="124">
        <v>5.5116904684904301E-3</v>
      </c>
      <c r="CG37" s="124">
        <v>5.3347910769073999E-3</v>
      </c>
      <c r="CH37" s="124">
        <v>5.1578916853243706E-3</v>
      </c>
      <c r="CI37" s="124">
        <v>4.9809922937413403E-3</v>
      </c>
      <c r="CJ37" s="124">
        <v>4.804092902158311E-3</v>
      </c>
      <c r="CK37" s="124">
        <v>4.3449114825899748E-3</v>
      </c>
      <c r="CL37" s="124">
        <v>3.7843657623021988E-3</v>
      </c>
      <c r="CM37" s="124">
        <v>3.2238200420144233E-3</v>
      </c>
      <c r="CN37" s="124">
        <v>2.6632743217266477E-3</v>
      </c>
      <c r="CO37" s="124">
        <v>2.1027286014388734E-3</v>
      </c>
      <c r="CP37" s="124">
        <v>1.5421828811510978E-3</v>
      </c>
      <c r="CQ37" s="124">
        <v>9.8163716086332314E-4</v>
      </c>
      <c r="CR37" s="124">
        <v>4.2109144057554801E-4</v>
      </c>
      <c r="CS37" s="124">
        <v>-1.3945427971222692E-4</v>
      </c>
      <c r="CT37" s="124">
        <v>-6.9999999999999988E-4</v>
      </c>
      <c r="CU37" s="124">
        <v>-6.9999999999999988E-4</v>
      </c>
      <c r="CV37" s="124">
        <v>-6.9999999999999988E-4</v>
      </c>
      <c r="CW37" s="124">
        <v>-6.9999999999999988E-4</v>
      </c>
      <c r="CX37" s="124">
        <v>-6.9999999999999988E-4</v>
      </c>
      <c r="CY37" s="124">
        <v>-6.9999999999999988E-4</v>
      </c>
      <c r="CZ37" s="124">
        <v>-6.9999999999999988E-4</v>
      </c>
      <c r="DA37" s="124">
        <v>-6.9999999999999988E-4</v>
      </c>
      <c r="DB37" s="124">
        <v>-6.9999999999999988E-4</v>
      </c>
      <c r="DC37" s="124">
        <v>-6.9999999999999988E-4</v>
      </c>
      <c r="DD37" s="124">
        <v>-6.9999999999999988E-4</v>
      </c>
      <c r="DE37" s="124">
        <v>-6.9999999999999988E-4</v>
      </c>
      <c r="DF37" s="124">
        <v>-6.9999999999999988E-4</v>
      </c>
      <c r="DG37" s="124">
        <v>-6.9999999999999988E-4</v>
      </c>
      <c r="DH37" s="124">
        <v>-6.9999999999999988E-4</v>
      </c>
      <c r="DI37" s="124">
        <v>-6.9999999999999988E-4</v>
      </c>
      <c r="DJ37" s="124">
        <v>-6.9999999999999988E-4</v>
      </c>
      <c r="DK37" s="124">
        <v>-6.9999999999999988E-4</v>
      </c>
      <c r="DL37" s="124">
        <v>-6.9999999999999988E-4</v>
      </c>
      <c r="DM37" s="124">
        <v>-6.9999999999999988E-4</v>
      </c>
      <c r="DN37" s="124">
        <v>-6.9999999999999988E-4</v>
      </c>
      <c r="DO37" s="124">
        <v>-6.9999999999999988E-4</v>
      </c>
      <c r="DP37" s="124">
        <v>-6.9999999999999988E-4</v>
      </c>
      <c r="DQ37" s="124">
        <v>-6.9999999999999988E-4</v>
      </c>
      <c r="DR37" s="125">
        <v>-6.9999999999999988E-4</v>
      </c>
    </row>
    <row r="38" spans="1:122" x14ac:dyDescent="0.4">
      <c r="B38" s="79">
        <v>2034</v>
      </c>
      <c r="C38" s="124">
        <v>8.3989468829925949E-3</v>
      </c>
      <c r="D38" s="124">
        <v>8.3989468829925949E-3</v>
      </c>
      <c r="E38" s="124">
        <v>8.3989468829925949E-3</v>
      </c>
      <c r="F38" s="124">
        <v>8.3989468829925949E-3</v>
      </c>
      <c r="G38" s="124">
        <v>8.3989468829925949E-3</v>
      </c>
      <c r="H38" s="124">
        <v>8.3989468829925949E-3</v>
      </c>
      <c r="I38" s="124">
        <v>8.3989468829925949E-3</v>
      </c>
      <c r="J38" s="124">
        <v>8.3989468829925949E-3</v>
      </c>
      <c r="K38" s="124">
        <v>8.3989468829925949E-3</v>
      </c>
      <c r="L38" s="124">
        <v>8.3989468829925949E-3</v>
      </c>
      <c r="M38" s="124">
        <v>8.3989468829925949E-3</v>
      </c>
      <c r="N38" s="124">
        <v>8.3989468829925949E-3</v>
      </c>
      <c r="O38" s="124">
        <v>8.3989468829925949E-3</v>
      </c>
      <c r="P38" s="124">
        <v>8.3989468829925949E-3</v>
      </c>
      <c r="Q38" s="124">
        <v>8.3989468829925949E-3</v>
      </c>
      <c r="R38" s="124">
        <v>8.3989468829925949E-3</v>
      </c>
      <c r="S38" s="124">
        <v>8.3989468829925949E-3</v>
      </c>
      <c r="T38" s="124">
        <v>8.3989468829925949E-3</v>
      </c>
      <c r="U38" s="124">
        <v>8.2052556063580036E-3</v>
      </c>
      <c r="V38" s="124">
        <v>8.0115643297234158E-3</v>
      </c>
      <c r="W38" s="124">
        <v>7.8178730530888262E-3</v>
      </c>
      <c r="X38" s="124">
        <v>7.3668406146577773E-3</v>
      </c>
      <c r="Y38" s="124">
        <v>6.8145516887213094E-3</v>
      </c>
      <c r="Z38" s="124">
        <v>6.5858039893466804E-3</v>
      </c>
      <c r="AA38" s="124">
        <v>6.3570562899720488E-3</v>
      </c>
      <c r="AB38" s="124">
        <v>6.1283085905974189E-3</v>
      </c>
      <c r="AC38" s="124">
        <v>5.899560891222789E-3</v>
      </c>
      <c r="AD38" s="124">
        <v>5.6708131918481574E-3</v>
      </c>
      <c r="AE38" s="124">
        <v>5.4420654924735284E-3</v>
      </c>
      <c r="AF38" s="124">
        <v>5.2133177930988976E-3</v>
      </c>
      <c r="AG38" s="124">
        <v>4.9845700937242634E-3</v>
      </c>
      <c r="AH38" s="124">
        <v>4.9845700937242634E-3</v>
      </c>
      <c r="AI38" s="124">
        <v>4.9845700937242634E-3</v>
      </c>
      <c r="AJ38" s="124">
        <v>4.9845700937242634E-3</v>
      </c>
      <c r="AK38" s="124">
        <v>4.9845700937242634E-3</v>
      </c>
      <c r="AL38" s="124">
        <v>4.9845700937242634E-3</v>
      </c>
      <c r="AM38" s="124">
        <v>4.9845700937242634E-3</v>
      </c>
      <c r="AN38" s="124">
        <v>4.9845700937242634E-3</v>
      </c>
      <c r="AO38" s="124">
        <v>4.9845700937242634E-3</v>
      </c>
      <c r="AP38" s="124">
        <v>4.9845700937242634E-3</v>
      </c>
      <c r="AQ38" s="124">
        <v>4.9845700937242634E-3</v>
      </c>
      <c r="AR38" s="124">
        <v>5.2012018240582773E-3</v>
      </c>
      <c r="AS38" s="124">
        <v>5.4178335543922911E-3</v>
      </c>
      <c r="AT38" s="124">
        <v>5.6344652847263067E-3</v>
      </c>
      <c r="AU38" s="124">
        <v>5.8510970150603206E-3</v>
      </c>
      <c r="AV38" s="124">
        <v>7.7106917964837769E-3</v>
      </c>
      <c r="AW38" s="124">
        <v>7.7106917964837769E-3</v>
      </c>
      <c r="AX38" s="124">
        <v>7.7106917964837769E-3</v>
      </c>
      <c r="AY38" s="124">
        <v>7.7106917964837769E-3</v>
      </c>
      <c r="AZ38" s="124">
        <v>7.7106917964837769E-3</v>
      </c>
      <c r="BA38" s="124">
        <v>7.7106917964837769E-3</v>
      </c>
      <c r="BB38" s="124">
        <v>7.7106917964837769E-3</v>
      </c>
      <c r="BC38" s="124">
        <v>7.7106917964837769E-3</v>
      </c>
      <c r="BD38" s="124">
        <v>7.7106917964837769E-3</v>
      </c>
      <c r="BE38" s="124">
        <v>7.7106917964837769E-3</v>
      </c>
      <c r="BF38" s="124">
        <v>7.7106917964837769E-3</v>
      </c>
      <c r="BG38" s="124">
        <v>7.7106917964837769E-3</v>
      </c>
      <c r="BH38" s="124">
        <v>7.7106917964837769E-3</v>
      </c>
      <c r="BI38" s="124">
        <v>7.7106917964837769E-3</v>
      </c>
      <c r="BJ38" s="124">
        <v>7.7106917964837769E-3</v>
      </c>
      <c r="BK38" s="124">
        <v>7.7106917964837769E-3</v>
      </c>
      <c r="BL38" s="124">
        <v>7.4263737317556717E-3</v>
      </c>
      <c r="BM38" s="124">
        <v>7.1420556670275664E-3</v>
      </c>
      <c r="BN38" s="124">
        <v>6.8577376022994603E-3</v>
      </c>
      <c r="BO38" s="124">
        <v>6.5734195375713542E-3</v>
      </c>
      <c r="BP38" s="124">
        <v>6.289101472843249E-3</v>
      </c>
      <c r="BQ38" s="124">
        <v>6.289101472843249E-3</v>
      </c>
      <c r="BR38" s="124">
        <v>6.289101472843249E-3</v>
      </c>
      <c r="BS38" s="124">
        <v>6.289101472843249E-3</v>
      </c>
      <c r="BT38" s="124">
        <v>6.289101472843249E-3</v>
      </c>
      <c r="BU38" s="124">
        <v>6.289101472843249E-3</v>
      </c>
      <c r="BV38" s="124">
        <v>6.289101472843249E-3</v>
      </c>
      <c r="BW38" s="124">
        <v>6.289101472843249E-3</v>
      </c>
      <c r="BX38" s="124">
        <v>6.289101472843249E-3</v>
      </c>
      <c r="BY38" s="124">
        <v>6.289101472843249E-3</v>
      </c>
      <c r="BZ38" s="124">
        <v>6.289101472843249E-3</v>
      </c>
      <c r="CA38" s="124">
        <v>6.2006517770517335E-3</v>
      </c>
      <c r="CB38" s="124">
        <v>6.1122020812602188E-3</v>
      </c>
      <c r="CC38" s="124">
        <v>6.0237523854687041E-3</v>
      </c>
      <c r="CD38" s="124">
        <v>5.9353026896771886E-3</v>
      </c>
      <c r="CE38" s="124">
        <v>5.846852993885673E-3</v>
      </c>
      <c r="CF38" s="124">
        <v>5.7584032980941583E-3</v>
      </c>
      <c r="CG38" s="124">
        <v>5.6699536023026437E-3</v>
      </c>
      <c r="CH38" s="124">
        <v>5.581503906511129E-3</v>
      </c>
      <c r="CI38" s="124">
        <v>5.4930542107196143E-3</v>
      </c>
      <c r="CJ38" s="124">
        <v>5.4046045149280988E-3</v>
      </c>
      <c r="CK38" s="124">
        <v>4.9316440634352907E-3</v>
      </c>
      <c r="CL38" s="124">
        <v>4.4449114825899742E-3</v>
      </c>
      <c r="CM38" s="124">
        <v>3.8142975472662262E-3</v>
      </c>
      <c r="CN38" s="124">
        <v>3.1836836119424785E-3</v>
      </c>
      <c r="CO38" s="124">
        <v>2.5530696766187327E-3</v>
      </c>
      <c r="CP38" s="124">
        <v>1.922455741294985E-3</v>
      </c>
      <c r="CQ38" s="124">
        <v>1.2918418059712387E-3</v>
      </c>
      <c r="CR38" s="124">
        <v>6.6122787064749151E-4</v>
      </c>
      <c r="CS38" s="124">
        <v>3.0613935323744752E-5</v>
      </c>
      <c r="CT38" s="124">
        <v>-5.9999999999999984E-4</v>
      </c>
      <c r="CU38" s="124">
        <v>-5.9999999999999984E-4</v>
      </c>
      <c r="CV38" s="124">
        <v>-5.9999999999999984E-4</v>
      </c>
      <c r="CW38" s="124">
        <v>-5.9999999999999984E-4</v>
      </c>
      <c r="CX38" s="124">
        <v>-5.9999999999999984E-4</v>
      </c>
      <c r="CY38" s="124">
        <v>-5.9999999999999984E-4</v>
      </c>
      <c r="CZ38" s="124">
        <v>-5.9999999999999984E-4</v>
      </c>
      <c r="DA38" s="124">
        <v>-5.9999999999999984E-4</v>
      </c>
      <c r="DB38" s="124">
        <v>-5.9999999999999984E-4</v>
      </c>
      <c r="DC38" s="124">
        <v>-5.9999999999999984E-4</v>
      </c>
      <c r="DD38" s="124">
        <v>-5.9999999999999984E-4</v>
      </c>
      <c r="DE38" s="124">
        <v>-5.9999999999999984E-4</v>
      </c>
      <c r="DF38" s="124">
        <v>-5.9999999999999984E-4</v>
      </c>
      <c r="DG38" s="124">
        <v>-5.9999999999999984E-4</v>
      </c>
      <c r="DH38" s="124">
        <v>-5.9999999999999984E-4</v>
      </c>
      <c r="DI38" s="124">
        <v>-5.9999999999999984E-4</v>
      </c>
      <c r="DJ38" s="124">
        <v>-5.9999999999999984E-4</v>
      </c>
      <c r="DK38" s="124">
        <v>-5.9999999999999984E-4</v>
      </c>
      <c r="DL38" s="124">
        <v>-5.9999999999999984E-4</v>
      </c>
      <c r="DM38" s="124">
        <v>-5.9999999999999984E-4</v>
      </c>
      <c r="DN38" s="124">
        <v>-5.9999999999999984E-4</v>
      </c>
      <c r="DO38" s="124">
        <v>-5.9999999999999984E-4</v>
      </c>
      <c r="DP38" s="124">
        <v>-5.9999999999999984E-4</v>
      </c>
      <c r="DQ38" s="124">
        <v>-5.9999999999999984E-4</v>
      </c>
      <c r="DR38" s="125">
        <v>-5.9999999999999984E-4</v>
      </c>
    </row>
    <row r="39" spans="1:122" x14ac:dyDescent="0.4">
      <c r="A39" s="40" t="s">
        <v>19</v>
      </c>
      <c r="B39" s="79">
        <v>2035</v>
      </c>
      <c r="C39" s="124">
        <v>9.0900588593382133E-3</v>
      </c>
      <c r="D39" s="124">
        <v>9.0900588593382133E-3</v>
      </c>
      <c r="E39" s="124">
        <v>9.0900588593382133E-3</v>
      </c>
      <c r="F39" s="124">
        <v>9.0900588593382133E-3</v>
      </c>
      <c r="G39" s="124">
        <v>9.0900588593382133E-3</v>
      </c>
      <c r="H39" s="124">
        <v>9.0900588593382133E-3</v>
      </c>
      <c r="I39" s="124">
        <v>9.0900588593382133E-3</v>
      </c>
      <c r="J39" s="124">
        <v>9.0900588593382133E-3</v>
      </c>
      <c r="K39" s="124">
        <v>9.0900588593382133E-3</v>
      </c>
      <c r="L39" s="124">
        <v>9.0900588593382133E-3</v>
      </c>
      <c r="M39" s="124">
        <v>9.0900588593382133E-3</v>
      </c>
      <c r="N39" s="124">
        <v>9.0900588593382133E-3</v>
      </c>
      <c r="O39" s="124">
        <v>9.0900588593382133E-3</v>
      </c>
      <c r="P39" s="124">
        <v>9.0900588593382133E-3</v>
      </c>
      <c r="Q39" s="124">
        <v>9.0900588593382133E-3</v>
      </c>
      <c r="R39" s="124">
        <v>9.0900588593382133E-3</v>
      </c>
      <c r="S39" s="124">
        <v>9.0900588593382133E-3</v>
      </c>
      <c r="T39" s="124">
        <v>9.0900588593382133E-3</v>
      </c>
      <c r="U39" s="124">
        <v>9.0900588593382133E-3</v>
      </c>
      <c r="V39" s="124">
        <v>9.0900588593382133E-3</v>
      </c>
      <c r="W39" s="124">
        <v>9.0900588593382133E-3</v>
      </c>
      <c r="X39" s="124">
        <v>8.8041242351199252E-3</v>
      </c>
      <c r="Y39" s="124">
        <v>8.5181896109016372E-3</v>
      </c>
      <c r="Z39" s="124">
        <v>8.2322549866833492E-3</v>
      </c>
      <c r="AA39" s="124">
        <v>7.9463203624650612E-3</v>
      </c>
      <c r="AB39" s="124">
        <v>7.6603857382467732E-3</v>
      </c>
      <c r="AC39" s="124">
        <v>7.3744511140284852E-3</v>
      </c>
      <c r="AD39" s="124">
        <v>7.0885164898101972E-3</v>
      </c>
      <c r="AE39" s="124">
        <v>6.8025818655919092E-3</v>
      </c>
      <c r="AF39" s="124">
        <v>6.5166472413736212E-3</v>
      </c>
      <c r="AG39" s="124">
        <v>6.2307126171553279E-3</v>
      </c>
      <c r="AH39" s="124">
        <v>6.2307126171553279E-3</v>
      </c>
      <c r="AI39" s="124">
        <v>6.2307126171553279E-3</v>
      </c>
      <c r="AJ39" s="124">
        <v>6.2307126171553279E-3</v>
      </c>
      <c r="AK39" s="124">
        <v>6.2307126171553279E-3</v>
      </c>
      <c r="AL39" s="124">
        <v>6.2307126171553279E-3</v>
      </c>
      <c r="AM39" s="124">
        <v>6.2307126171553279E-3</v>
      </c>
      <c r="AN39" s="124">
        <v>6.2307126171553279E-3</v>
      </c>
      <c r="AO39" s="124">
        <v>6.2307126171553279E-3</v>
      </c>
      <c r="AP39" s="124">
        <v>6.2307126171553279E-3</v>
      </c>
      <c r="AQ39" s="124">
        <v>6.2307126171553279E-3</v>
      </c>
      <c r="AR39" s="124">
        <v>6.5015022800728461E-3</v>
      </c>
      <c r="AS39" s="124">
        <v>6.7722919429903643E-3</v>
      </c>
      <c r="AT39" s="124">
        <v>7.0430816059078825E-3</v>
      </c>
      <c r="AU39" s="124">
        <v>7.3138712688254007E-3</v>
      </c>
      <c r="AV39" s="124">
        <v>7.5846609317429172E-3</v>
      </c>
      <c r="AW39" s="124">
        <v>7.5846609317429172E-3</v>
      </c>
      <c r="AX39" s="124">
        <v>7.5846609317429172E-3</v>
      </c>
      <c r="AY39" s="124">
        <v>7.5846609317429172E-3</v>
      </c>
      <c r="AZ39" s="124">
        <v>7.5846609317429172E-3</v>
      </c>
      <c r="BA39" s="124">
        <v>7.5846609317429172E-3</v>
      </c>
      <c r="BB39" s="124">
        <v>7.5846609317429172E-3</v>
      </c>
      <c r="BC39" s="124">
        <v>7.5846609317429172E-3</v>
      </c>
      <c r="BD39" s="124">
        <v>7.5846609317429172E-3</v>
      </c>
      <c r="BE39" s="124">
        <v>7.5846609317429172E-3</v>
      </c>
      <c r="BF39" s="124">
        <v>7.5846609317429172E-3</v>
      </c>
      <c r="BG39" s="124">
        <v>7.5846609317429172E-3</v>
      </c>
      <c r="BH39" s="124">
        <v>7.5846609317429172E-3</v>
      </c>
      <c r="BI39" s="124">
        <v>7.5846609317429172E-3</v>
      </c>
      <c r="BJ39" s="124">
        <v>7.5846609317429172E-3</v>
      </c>
      <c r="BK39" s="124">
        <v>7.5846609317429172E-3</v>
      </c>
      <c r="BL39" s="124">
        <v>7.2687519709339118E-3</v>
      </c>
      <c r="BM39" s="124">
        <v>6.9528430101249063E-3</v>
      </c>
      <c r="BN39" s="124">
        <v>6.6369340493159018E-3</v>
      </c>
      <c r="BO39" s="124">
        <v>6.3210250885068972E-3</v>
      </c>
      <c r="BP39" s="124">
        <v>6.0051161276978892E-3</v>
      </c>
      <c r="BQ39" s="124">
        <v>6.0051161276978892E-3</v>
      </c>
      <c r="BR39" s="124">
        <v>6.0051161276978892E-3</v>
      </c>
      <c r="BS39" s="124">
        <v>6.0051161276978892E-3</v>
      </c>
      <c r="BT39" s="124">
        <v>6.0051161276978892E-3</v>
      </c>
      <c r="BU39" s="124">
        <v>6.0051161276978892E-3</v>
      </c>
      <c r="BV39" s="124">
        <v>6.0051161276978892E-3</v>
      </c>
      <c r="BW39" s="124">
        <v>6.0051161276978892E-3</v>
      </c>
      <c r="BX39" s="124">
        <v>6.0051161276978892E-3</v>
      </c>
      <c r="BY39" s="124">
        <v>6.0051161276978892E-3</v>
      </c>
      <c r="BZ39" s="124">
        <v>6.0051161276978892E-3</v>
      </c>
      <c r="CA39" s="124">
        <v>6.0051161276978892E-3</v>
      </c>
      <c r="CB39" s="124">
        <v>6.0051161276978892E-3</v>
      </c>
      <c r="CC39" s="124">
        <v>6.0051161276978892E-3</v>
      </c>
      <c r="CD39" s="124">
        <v>6.0051161276978892E-3</v>
      </c>
      <c r="CE39" s="124">
        <v>6.0051161276978892E-3</v>
      </c>
      <c r="CF39" s="124">
        <v>6.0051161276978892E-3</v>
      </c>
      <c r="CG39" s="124">
        <v>6.0051161276978892E-3</v>
      </c>
      <c r="CH39" s="124">
        <v>6.0051161276978892E-3</v>
      </c>
      <c r="CI39" s="124">
        <v>6.0051161276978892E-3</v>
      </c>
      <c r="CJ39" s="124">
        <v>6.0051161276978892E-3</v>
      </c>
      <c r="CK39" s="124">
        <v>5.4796045149281001E-3</v>
      </c>
      <c r="CL39" s="124">
        <v>4.9540929021583109E-3</v>
      </c>
      <c r="CM39" s="124">
        <v>4.4047750525180295E-3</v>
      </c>
      <c r="CN39" s="124">
        <v>3.7040929021583103E-3</v>
      </c>
      <c r="CO39" s="124">
        <v>3.0034107517985915E-3</v>
      </c>
      <c r="CP39" s="124">
        <v>2.3027286014388726E-3</v>
      </c>
      <c r="CQ39" s="124">
        <v>1.6020464510791538E-3</v>
      </c>
      <c r="CR39" s="124">
        <v>9.0136430071943502E-4</v>
      </c>
      <c r="CS39" s="124">
        <v>2.0068215035971642E-4</v>
      </c>
      <c r="CT39" s="124">
        <v>-5.0000000000000001E-4</v>
      </c>
      <c r="CU39" s="124">
        <v>-5.0000000000000001E-4</v>
      </c>
      <c r="CV39" s="124">
        <v>-5.0000000000000001E-4</v>
      </c>
      <c r="CW39" s="124">
        <v>-5.0000000000000001E-4</v>
      </c>
      <c r="CX39" s="124">
        <v>-5.0000000000000001E-4</v>
      </c>
      <c r="CY39" s="124">
        <v>-5.0000000000000001E-4</v>
      </c>
      <c r="CZ39" s="124">
        <v>-5.0000000000000001E-4</v>
      </c>
      <c r="DA39" s="124">
        <v>-5.0000000000000001E-4</v>
      </c>
      <c r="DB39" s="124">
        <v>-5.0000000000000001E-4</v>
      </c>
      <c r="DC39" s="124">
        <v>-5.0000000000000001E-4</v>
      </c>
      <c r="DD39" s="124">
        <v>-5.0000000000000001E-4</v>
      </c>
      <c r="DE39" s="124">
        <v>-5.0000000000000001E-4</v>
      </c>
      <c r="DF39" s="124">
        <v>-5.0000000000000001E-4</v>
      </c>
      <c r="DG39" s="124">
        <v>-5.0000000000000001E-4</v>
      </c>
      <c r="DH39" s="124">
        <v>-5.0000000000000001E-4</v>
      </c>
      <c r="DI39" s="124">
        <v>-5.0000000000000001E-4</v>
      </c>
      <c r="DJ39" s="124">
        <v>-5.0000000000000001E-4</v>
      </c>
      <c r="DK39" s="124">
        <v>-5.0000000000000001E-4</v>
      </c>
      <c r="DL39" s="124">
        <v>-5.0000000000000001E-4</v>
      </c>
      <c r="DM39" s="124">
        <v>-5.0000000000000001E-4</v>
      </c>
      <c r="DN39" s="124">
        <v>-5.0000000000000001E-4</v>
      </c>
      <c r="DO39" s="124">
        <v>-5.0000000000000001E-4</v>
      </c>
      <c r="DP39" s="124">
        <v>-5.0000000000000001E-4</v>
      </c>
      <c r="DQ39" s="124">
        <v>-5.0000000000000001E-4</v>
      </c>
      <c r="DR39" s="125">
        <v>-5.0000000000000001E-4</v>
      </c>
    </row>
    <row r="40" spans="1:122" x14ac:dyDescent="0.4">
      <c r="B40" s="79">
        <v>2036</v>
      </c>
      <c r="C40" s="124">
        <v>9.0900588593382133E-3</v>
      </c>
      <c r="D40" s="124">
        <v>9.0900588593382133E-3</v>
      </c>
      <c r="E40" s="124">
        <v>9.0900588593382133E-3</v>
      </c>
      <c r="F40" s="124">
        <v>9.0900588593382133E-3</v>
      </c>
      <c r="G40" s="124">
        <v>9.0900588593382133E-3</v>
      </c>
      <c r="H40" s="124">
        <v>9.0900588593382133E-3</v>
      </c>
      <c r="I40" s="124">
        <v>9.0900588593382133E-3</v>
      </c>
      <c r="J40" s="124">
        <v>9.0900588593382133E-3</v>
      </c>
      <c r="K40" s="124">
        <v>9.0900588593382133E-3</v>
      </c>
      <c r="L40" s="124">
        <v>9.0900588593382133E-3</v>
      </c>
      <c r="M40" s="124">
        <v>9.0900588593382133E-3</v>
      </c>
      <c r="N40" s="124">
        <v>9.0900588593382133E-3</v>
      </c>
      <c r="O40" s="124">
        <v>9.0900588593382133E-3</v>
      </c>
      <c r="P40" s="124">
        <v>9.0900588593382133E-3</v>
      </c>
      <c r="Q40" s="124">
        <v>9.0900588593382133E-3</v>
      </c>
      <c r="R40" s="124">
        <v>9.0900588593382133E-3</v>
      </c>
      <c r="S40" s="124">
        <v>9.0900588593382133E-3</v>
      </c>
      <c r="T40" s="124">
        <v>9.0900588593382133E-3</v>
      </c>
      <c r="U40" s="124">
        <v>9.0900588593382133E-3</v>
      </c>
      <c r="V40" s="124">
        <v>9.0900588593382133E-3</v>
      </c>
      <c r="W40" s="124">
        <v>9.0900588593382133E-3</v>
      </c>
      <c r="X40" s="124">
        <v>8.8041242351199252E-3</v>
      </c>
      <c r="Y40" s="124">
        <v>8.5181896109016372E-3</v>
      </c>
      <c r="Z40" s="124">
        <v>8.2322549866833492E-3</v>
      </c>
      <c r="AA40" s="124">
        <v>7.9463203624650612E-3</v>
      </c>
      <c r="AB40" s="124">
        <v>7.6603857382467732E-3</v>
      </c>
      <c r="AC40" s="124">
        <v>7.3744511140284852E-3</v>
      </c>
      <c r="AD40" s="124">
        <v>7.0885164898101972E-3</v>
      </c>
      <c r="AE40" s="124">
        <v>6.8025818655919092E-3</v>
      </c>
      <c r="AF40" s="124">
        <v>6.5166472413736212E-3</v>
      </c>
      <c r="AG40" s="124">
        <v>6.2307126171553279E-3</v>
      </c>
      <c r="AH40" s="124">
        <v>6.2307126171553279E-3</v>
      </c>
      <c r="AI40" s="124">
        <v>6.2307126171553279E-3</v>
      </c>
      <c r="AJ40" s="124">
        <v>6.2307126171553279E-3</v>
      </c>
      <c r="AK40" s="124">
        <v>6.2307126171553279E-3</v>
      </c>
      <c r="AL40" s="124">
        <v>6.2307126171553279E-3</v>
      </c>
      <c r="AM40" s="124">
        <v>6.2307126171553279E-3</v>
      </c>
      <c r="AN40" s="124">
        <v>6.2307126171553279E-3</v>
      </c>
      <c r="AO40" s="124">
        <v>6.2307126171553279E-3</v>
      </c>
      <c r="AP40" s="124">
        <v>6.2307126171553279E-3</v>
      </c>
      <c r="AQ40" s="124">
        <v>6.2307126171553279E-3</v>
      </c>
      <c r="AR40" s="124">
        <v>6.5015022800728461E-3</v>
      </c>
      <c r="AS40" s="124">
        <v>6.7722919429903643E-3</v>
      </c>
      <c r="AT40" s="124">
        <v>7.0430816059078825E-3</v>
      </c>
      <c r="AU40" s="124">
        <v>7.3138712688254007E-3</v>
      </c>
      <c r="AV40" s="124">
        <v>7.5846609317429172E-3</v>
      </c>
      <c r="AW40" s="124">
        <v>7.5846609317429172E-3</v>
      </c>
      <c r="AX40" s="124">
        <v>7.5846609317429172E-3</v>
      </c>
      <c r="AY40" s="124">
        <v>7.5846609317429172E-3</v>
      </c>
      <c r="AZ40" s="124">
        <v>7.5846609317429172E-3</v>
      </c>
      <c r="BA40" s="124">
        <v>7.5846609317429172E-3</v>
      </c>
      <c r="BB40" s="124">
        <v>7.5846609317429172E-3</v>
      </c>
      <c r="BC40" s="124">
        <v>7.5846609317429172E-3</v>
      </c>
      <c r="BD40" s="124">
        <v>7.5846609317429172E-3</v>
      </c>
      <c r="BE40" s="124">
        <v>7.5846609317429172E-3</v>
      </c>
      <c r="BF40" s="124">
        <v>7.5846609317429172E-3</v>
      </c>
      <c r="BG40" s="124">
        <v>7.5846609317429172E-3</v>
      </c>
      <c r="BH40" s="124">
        <v>7.5846609317429172E-3</v>
      </c>
      <c r="BI40" s="124">
        <v>7.5846609317429172E-3</v>
      </c>
      <c r="BJ40" s="124">
        <v>7.5846609317429172E-3</v>
      </c>
      <c r="BK40" s="124">
        <v>7.5846609317429172E-3</v>
      </c>
      <c r="BL40" s="124">
        <v>7.2687519709339118E-3</v>
      </c>
      <c r="BM40" s="124">
        <v>6.9528430101249063E-3</v>
      </c>
      <c r="BN40" s="124">
        <v>6.6369340493159018E-3</v>
      </c>
      <c r="BO40" s="124">
        <v>6.3210250885068972E-3</v>
      </c>
      <c r="BP40" s="124">
        <v>6.0051161276978892E-3</v>
      </c>
      <c r="BQ40" s="124">
        <v>6.0051161276978892E-3</v>
      </c>
      <c r="BR40" s="124">
        <v>6.0051161276978892E-3</v>
      </c>
      <c r="BS40" s="124">
        <v>6.0051161276978892E-3</v>
      </c>
      <c r="BT40" s="124">
        <v>6.0051161276978892E-3</v>
      </c>
      <c r="BU40" s="124">
        <v>6.0051161276978892E-3</v>
      </c>
      <c r="BV40" s="124">
        <v>6.0051161276978892E-3</v>
      </c>
      <c r="BW40" s="124">
        <v>6.0051161276978892E-3</v>
      </c>
      <c r="BX40" s="124">
        <v>6.0051161276978892E-3</v>
      </c>
      <c r="BY40" s="124">
        <v>6.0051161276978892E-3</v>
      </c>
      <c r="BZ40" s="124">
        <v>6.0051161276978892E-3</v>
      </c>
      <c r="CA40" s="124">
        <v>6.0051161276978892E-3</v>
      </c>
      <c r="CB40" s="124">
        <v>6.0051161276978892E-3</v>
      </c>
      <c r="CC40" s="124">
        <v>6.0051161276978892E-3</v>
      </c>
      <c r="CD40" s="124">
        <v>6.0051161276978892E-3</v>
      </c>
      <c r="CE40" s="124">
        <v>6.0051161276978892E-3</v>
      </c>
      <c r="CF40" s="124">
        <v>6.0051161276978892E-3</v>
      </c>
      <c r="CG40" s="124">
        <v>6.0051161276978892E-3</v>
      </c>
      <c r="CH40" s="124">
        <v>6.0051161276978892E-3</v>
      </c>
      <c r="CI40" s="124">
        <v>6.0051161276978892E-3</v>
      </c>
      <c r="CJ40" s="124">
        <v>6.0051161276978892E-3</v>
      </c>
      <c r="CK40" s="124">
        <v>5.4796045149281001E-3</v>
      </c>
      <c r="CL40" s="124">
        <v>4.9540929021583109E-3</v>
      </c>
      <c r="CM40" s="124">
        <v>4.4047750525180295E-3</v>
      </c>
      <c r="CN40" s="124">
        <v>3.7040929021583103E-3</v>
      </c>
      <c r="CO40" s="124">
        <v>3.0034107517985915E-3</v>
      </c>
      <c r="CP40" s="124">
        <v>2.3027286014388726E-3</v>
      </c>
      <c r="CQ40" s="124">
        <v>1.6020464510791538E-3</v>
      </c>
      <c r="CR40" s="124">
        <v>9.0136430071943502E-4</v>
      </c>
      <c r="CS40" s="124">
        <v>2.0068215035971642E-4</v>
      </c>
      <c r="CT40" s="124">
        <v>-5.0000000000000001E-4</v>
      </c>
      <c r="CU40" s="124">
        <v>-5.0000000000000001E-4</v>
      </c>
      <c r="CV40" s="124">
        <v>-5.0000000000000001E-4</v>
      </c>
      <c r="CW40" s="124">
        <v>-5.0000000000000001E-4</v>
      </c>
      <c r="CX40" s="124">
        <v>-5.0000000000000001E-4</v>
      </c>
      <c r="CY40" s="124">
        <v>-5.0000000000000001E-4</v>
      </c>
      <c r="CZ40" s="124">
        <v>-5.0000000000000001E-4</v>
      </c>
      <c r="DA40" s="124">
        <v>-5.0000000000000001E-4</v>
      </c>
      <c r="DB40" s="124">
        <v>-5.0000000000000001E-4</v>
      </c>
      <c r="DC40" s="124">
        <v>-5.0000000000000001E-4</v>
      </c>
      <c r="DD40" s="124">
        <v>-5.0000000000000001E-4</v>
      </c>
      <c r="DE40" s="124">
        <v>-5.0000000000000001E-4</v>
      </c>
      <c r="DF40" s="124">
        <v>-5.0000000000000001E-4</v>
      </c>
      <c r="DG40" s="124">
        <v>-5.0000000000000001E-4</v>
      </c>
      <c r="DH40" s="124">
        <v>-5.0000000000000001E-4</v>
      </c>
      <c r="DI40" s="124">
        <v>-5.0000000000000001E-4</v>
      </c>
      <c r="DJ40" s="124">
        <v>-5.0000000000000001E-4</v>
      </c>
      <c r="DK40" s="124">
        <v>-5.0000000000000001E-4</v>
      </c>
      <c r="DL40" s="124">
        <v>-5.0000000000000001E-4</v>
      </c>
      <c r="DM40" s="124">
        <v>-5.0000000000000001E-4</v>
      </c>
      <c r="DN40" s="124">
        <v>-5.0000000000000001E-4</v>
      </c>
      <c r="DO40" s="124">
        <v>-5.0000000000000001E-4</v>
      </c>
      <c r="DP40" s="124">
        <v>-5.0000000000000001E-4</v>
      </c>
      <c r="DQ40" s="124">
        <v>-5.0000000000000001E-4</v>
      </c>
      <c r="DR40" s="125">
        <v>-5.0000000000000001E-4</v>
      </c>
    </row>
    <row r="41" spans="1:122" x14ac:dyDescent="0.4">
      <c r="B41" s="79">
        <v>2037</v>
      </c>
      <c r="C41" s="124">
        <v>9.0900588593382133E-3</v>
      </c>
      <c r="D41" s="124">
        <v>9.0900588593382133E-3</v>
      </c>
      <c r="E41" s="124">
        <v>9.0900588593382133E-3</v>
      </c>
      <c r="F41" s="124">
        <v>9.0900588593382133E-3</v>
      </c>
      <c r="G41" s="124">
        <v>9.0900588593382133E-3</v>
      </c>
      <c r="H41" s="124">
        <v>9.0900588593382133E-3</v>
      </c>
      <c r="I41" s="124">
        <v>9.0900588593382133E-3</v>
      </c>
      <c r="J41" s="124">
        <v>9.0900588593382133E-3</v>
      </c>
      <c r="K41" s="124">
        <v>9.0900588593382133E-3</v>
      </c>
      <c r="L41" s="124">
        <v>9.0900588593382133E-3</v>
      </c>
      <c r="M41" s="124">
        <v>9.0900588593382133E-3</v>
      </c>
      <c r="N41" s="124">
        <v>9.0900588593382133E-3</v>
      </c>
      <c r="O41" s="124">
        <v>9.0900588593382133E-3</v>
      </c>
      <c r="P41" s="124">
        <v>9.0900588593382133E-3</v>
      </c>
      <c r="Q41" s="124">
        <v>9.0900588593382133E-3</v>
      </c>
      <c r="R41" s="124">
        <v>9.0900588593382133E-3</v>
      </c>
      <c r="S41" s="124">
        <v>9.0900588593382133E-3</v>
      </c>
      <c r="T41" s="124">
        <v>9.0900588593382133E-3</v>
      </c>
      <c r="U41" s="124">
        <v>9.0900588593382133E-3</v>
      </c>
      <c r="V41" s="124">
        <v>9.0900588593382133E-3</v>
      </c>
      <c r="W41" s="124">
        <v>9.0900588593382133E-3</v>
      </c>
      <c r="X41" s="124">
        <v>8.8041242351199252E-3</v>
      </c>
      <c r="Y41" s="124">
        <v>8.5181896109016372E-3</v>
      </c>
      <c r="Z41" s="124">
        <v>8.2322549866833492E-3</v>
      </c>
      <c r="AA41" s="124">
        <v>7.9463203624650612E-3</v>
      </c>
      <c r="AB41" s="124">
        <v>7.6603857382467732E-3</v>
      </c>
      <c r="AC41" s="124">
        <v>7.3744511140284852E-3</v>
      </c>
      <c r="AD41" s="124">
        <v>7.0885164898101972E-3</v>
      </c>
      <c r="AE41" s="124">
        <v>6.8025818655919092E-3</v>
      </c>
      <c r="AF41" s="124">
        <v>6.5166472413736212E-3</v>
      </c>
      <c r="AG41" s="124">
        <v>6.2307126171553279E-3</v>
      </c>
      <c r="AH41" s="124">
        <v>6.2307126171553279E-3</v>
      </c>
      <c r="AI41" s="124">
        <v>6.2307126171553279E-3</v>
      </c>
      <c r="AJ41" s="124">
        <v>6.2307126171553279E-3</v>
      </c>
      <c r="AK41" s="124">
        <v>6.2307126171553279E-3</v>
      </c>
      <c r="AL41" s="124">
        <v>6.2307126171553279E-3</v>
      </c>
      <c r="AM41" s="124">
        <v>6.2307126171553279E-3</v>
      </c>
      <c r="AN41" s="124">
        <v>6.2307126171553279E-3</v>
      </c>
      <c r="AO41" s="124">
        <v>6.2307126171553279E-3</v>
      </c>
      <c r="AP41" s="124">
        <v>6.2307126171553279E-3</v>
      </c>
      <c r="AQ41" s="124">
        <v>6.2307126171553279E-3</v>
      </c>
      <c r="AR41" s="124">
        <v>6.5015022800728461E-3</v>
      </c>
      <c r="AS41" s="124">
        <v>6.7722919429903643E-3</v>
      </c>
      <c r="AT41" s="124">
        <v>7.0430816059078825E-3</v>
      </c>
      <c r="AU41" s="124">
        <v>7.3138712688254007E-3</v>
      </c>
      <c r="AV41" s="124">
        <v>7.5846609317429172E-3</v>
      </c>
      <c r="AW41" s="124">
        <v>7.5846609317429172E-3</v>
      </c>
      <c r="AX41" s="124">
        <v>7.5846609317429172E-3</v>
      </c>
      <c r="AY41" s="124">
        <v>7.5846609317429172E-3</v>
      </c>
      <c r="AZ41" s="124">
        <v>7.5846609317429172E-3</v>
      </c>
      <c r="BA41" s="124">
        <v>7.5846609317429172E-3</v>
      </c>
      <c r="BB41" s="124">
        <v>7.5846609317429172E-3</v>
      </c>
      <c r="BC41" s="124">
        <v>7.5846609317429172E-3</v>
      </c>
      <c r="BD41" s="124">
        <v>7.5846609317429172E-3</v>
      </c>
      <c r="BE41" s="124">
        <v>7.5846609317429172E-3</v>
      </c>
      <c r="BF41" s="124">
        <v>7.5846609317429172E-3</v>
      </c>
      <c r="BG41" s="124">
        <v>7.5846609317429172E-3</v>
      </c>
      <c r="BH41" s="124">
        <v>7.5846609317429172E-3</v>
      </c>
      <c r="BI41" s="124">
        <v>7.5846609317429172E-3</v>
      </c>
      <c r="BJ41" s="124">
        <v>7.5846609317429172E-3</v>
      </c>
      <c r="BK41" s="124">
        <v>7.5846609317429172E-3</v>
      </c>
      <c r="BL41" s="124">
        <v>7.2687519709339118E-3</v>
      </c>
      <c r="BM41" s="124">
        <v>6.9528430101249063E-3</v>
      </c>
      <c r="BN41" s="124">
        <v>6.6369340493159018E-3</v>
      </c>
      <c r="BO41" s="124">
        <v>6.3210250885068972E-3</v>
      </c>
      <c r="BP41" s="124">
        <v>6.0051161276978892E-3</v>
      </c>
      <c r="BQ41" s="124">
        <v>6.0051161276978892E-3</v>
      </c>
      <c r="BR41" s="124">
        <v>6.0051161276978892E-3</v>
      </c>
      <c r="BS41" s="124">
        <v>6.0051161276978892E-3</v>
      </c>
      <c r="BT41" s="124">
        <v>6.0051161276978892E-3</v>
      </c>
      <c r="BU41" s="124">
        <v>6.0051161276978892E-3</v>
      </c>
      <c r="BV41" s="124">
        <v>6.0051161276978892E-3</v>
      </c>
      <c r="BW41" s="124">
        <v>6.0051161276978892E-3</v>
      </c>
      <c r="BX41" s="124">
        <v>6.0051161276978892E-3</v>
      </c>
      <c r="BY41" s="124">
        <v>6.0051161276978892E-3</v>
      </c>
      <c r="BZ41" s="124">
        <v>6.0051161276978892E-3</v>
      </c>
      <c r="CA41" s="124">
        <v>6.0051161276978892E-3</v>
      </c>
      <c r="CB41" s="124">
        <v>6.0051161276978892E-3</v>
      </c>
      <c r="CC41" s="124">
        <v>6.0051161276978892E-3</v>
      </c>
      <c r="CD41" s="124">
        <v>6.0051161276978892E-3</v>
      </c>
      <c r="CE41" s="124">
        <v>6.0051161276978892E-3</v>
      </c>
      <c r="CF41" s="124">
        <v>6.0051161276978892E-3</v>
      </c>
      <c r="CG41" s="124">
        <v>6.0051161276978892E-3</v>
      </c>
      <c r="CH41" s="124">
        <v>6.0051161276978892E-3</v>
      </c>
      <c r="CI41" s="124">
        <v>6.0051161276978892E-3</v>
      </c>
      <c r="CJ41" s="124">
        <v>6.0051161276978892E-3</v>
      </c>
      <c r="CK41" s="124">
        <v>5.4796045149281001E-3</v>
      </c>
      <c r="CL41" s="124">
        <v>4.9540929021583109E-3</v>
      </c>
      <c r="CM41" s="124">
        <v>4.4047750525180295E-3</v>
      </c>
      <c r="CN41" s="124">
        <v>3.7040929021583103E-3</v>
      </c>
      <c r="CO41" s="124">
        <v>3.0034107517985915E-3</v>
      </c>
      <c r="CP41" s="124">
        <v>2.3027286014388726E-3</v>
      </c>
      <c r="CQ41" s="124">
        <v>1.6020464510791538E-3</v>
      </c>
      <c r="CR41" s="124">
        <v>9.0136430071943502E-4</v>
      </c>
      <c r="CS41" s="124">
        <v>2.0068215035971642E-4</v>
      </c>
      <c r="CT41" s="124">
        <v>-5.0000000000000001E-4</v>
      </c>
      <c r="CU41" s="124">
        <v>-5.0000000000000001E-4</v>
      </c>
      <c r="CV41" s="124">
        <v>-5.0000000000000001E-4</v>
      </c>
      <c r="CW41" s="124">
        <v>-5.0000000000000001E-4</v>
      </c>
      <c r="CX41" s="124">
        <v>-5.0000000000000001E-4</v>
      </c>
      <c r="CY41" s="124">
        <v>-5.0000000000000001E-4</v>
      </c>
      <c r="CZ41" s="124">
        <v>-5.0000000000000001E-4</v>
      </c>
      <c r="DA41" s="124">
        <v>-5.0000000000000001E-4</v>
      </c>
      <c r="DB41" s="124">
        <v>-5.0000000000000001E-4</v>
      </c>
      <c r="DC41" s="124">
        <v>-5.0000000000000001E-4</v>
      </c>
      <c r="DD41" s="124">
        <v>-5.0000000000000001E-4</v>
      </c>
      <c r="DE41" s="124">
        <v>-5.0000000000000001E-4</v>
      </c>
      <c r="DF41" s="124">
        <v>-5.0000000000000001E-4</v>
      </c>
      <c r="DG41" s="124">
        <v>-5.0000000000000001E-4</v>
      </c>
      <c r="DH41" s="124">
        <v>-5.0000000000000001E-4</v>
      </c>
      <c r="DI41" s="124">
        <v>-5.0000000000000001E-4</v>
      </c>
      <c r="DJ41" s="124">
        <v>-5.0000000000000001E-4</v>
      </c>
      <c r="DK41" s="124">
        <v>-5.0000000000000001E-4</v>
      </c>
      <c r="DL41" s="124">
        <v>-5.0000000000000001E-4</v>
      </c>
      <c r="DM41" s="124">
        <v>-5.0000000000000001E-4</v>
      </c>
      <c r="DN41" s="124">
        <v>-5.0000000000000001E-4</v>
      </c>
      <c r="DO41" s="124">
        <v>-5.0000000000000001E-4</v>
      </c>
      <c r="DP41" s="124">
        <v>-5.0000000000000001E-4</v>
      </c>
      <c r="DQ41" s="124">
        <v>-5.0000000000000001E-4</v>
      </c>
      <c r="DR41" s="125">
        <v>-5.0000000000000001E-4</v>
      </c>
    </row>
    <row r="42" spans="1:122" x14ac:dyDescent="0.4">
      <c r="B42" s="79">
        <v>2038</v>
      </c>
      <c r="C42" s="124">
        <v>9.0900588593382133E-3</v>
      </c>
      <c r="D42" s="124">
        <v>9.0900588593382133E-3</v>
      </c>
      <c r="E42" s="124">
        <v>9.0900588593382133E-3</v>
      </c>
      <c r="F42" s="124">
        <v>9.0900588593382133E-3</v>
      </c>
      <c r="G42" s="124">
        <v>9.0900588593382133E-3</v>
      </c>
      <c r="H42" s="124">
        <v>9.0900588593382133E-3</v>
      </c>
      <c r="I42" s="124">
        <v>9.0900588593382133E-3</v>
      </c>
      <c r="J42" s="124">
        <v>9.0900588593382133E-3</v>
      </c>
      <c r="K42" s="124">
        <v>9.0900588593382133E-3</v>
      </c>
      <c r="L42" s="124">
        <v>9.0900588593382133E-3</v>
      </c>
      <c r="M42" s="124">
        <v>9.0900588593382133E-3</v>
      </c>
      <c r="N42" s="124">
        <v>9.0900588593382133E-3</v>
      </c>
      <c r="O42" s="124">
        <v>9.0900588593382133E-3</v>
      </c>
      <c r="P42" s="124">
        <v>9.0900588593382133E-3</v>
      </c>
      <c r="Q42" s="124">
        <v>9.0900588593382133E-3</v>
      </c>
      <c r="R42" s="124">
        <v>9.0900588593382133E-3</v>
      </c>
      <c r="S42" s="124">
        <v>9.0900588593382133E-3</v>
      </c>
      <c r="T42" s="124">
        <v>9.0900588593382133E-3</v>
      </c>
      <c r="U42" s="124">
        <v>9.0900588593382133E-3</v>
      </c>
      <c r="V42" s="124">
        <v>9.0900588593382133E-3</v>
      </c>
      <c r="W42" s="124">
        <v>9.0900588593382133E-3</v>
      </c>
      <c r="X42" s="124">
        <v>8.8041242351199252E-3</v>
      </c>
      <c r="Y42" s="124">
        <v>8.5181896109016372E-3</v>
      </c>
      <c r="Z42" s="124">
        <v>8.2322549866833492E-3</v>
      </c>
      <c r="AA42" s="124">
        <v>7.9463203624650612E-3</v>
      </c>
      <c r="AB42" s="124">
        <v>7.6603857382467732E-3</v>
      </c>
      <c r="AC42" s="124">
        <v>7.3744511140284852E-3</v>
      </c>
      <c r="AD42" s="124">
        <v>7.0885164898101972E-3</v>
      </c>
      <c r="AE42" s="124">
        <v>6.8025818655919092E-3</v>
      </c>
      <c r="AF42" s="124">
        <v>6.5166472413736212E-3</v>
      </c>
      <c r="AG42" s="124">
        <v>6.2307126171553279E-3</v>
      </c>
      <c r="AH42" s="124">
        <v>6.2307126171553279E-3</v>
      </c>
      <c r="AI42" s="124">
        <v>6.2307126171553279E-3</v>
      </c>
      <c r="AJ42" s="124">
        <v>6.2307126171553279E-3</v>
      </c>
      <c r="AK42" s="124">
        <v>6.2307126171553279E-3</v>
      </c>
      <c r="AL42" s="124">
        <v>6.2307126171553279E-3</v>
      </c>
      <c r="AM42" s="124">
        <v>6.2307126171553279E-3</v>
      </c>
      <c r="AN42" s="124">
        <v>6.2307126171553279E-3</v>
      </c>
      <c r="AO42" s="124">
        <v>6.2307126171553279E-3</v>
      </c>
      <c r="AP42" s="124">
        <v>6.2307126171553279E-3</v>
      </c>
      <c r="AQ42" s="124">
        <v>6.2307126171553279E-3</v>
      </c>
      <c r="AR42" s="124">
        <v>6.5015022800728461E-3</v>
      </c>
      <c r="AS42" s="124">
        <v>6.7722919429903643E-3</v>
      </c>
      <c r="AT42" s="124">
        <v>7.0430816059078825E-3</v>
      </c>
      <c r="AU42" s="124">
        <v>7.3138712688254007E-3</v>
      </c>
      <c r="AV42" s="124">
        <v>7.5846609317429172E-3</v>
      </c>
      <c r="AW42" s="124">
        <v>7.5846609317429172E-3</v>
      </c>
      <c r="AX42" s="124">
        <v>7.5846609317429172E-3</v>
      </c>
      <c r="AY42" s="124">
        <v>7.5846609317429172E-3</v>
      </c>
      <c r="AZ42" s="124">
        <v>7.5846609317429172E-3</v>
      </c>
      <c r="BA42" s="124">
        <v>7.5846609317429172E-3</v>
      </c>
      <c r="BB42" s="124">
        <v>7.5846609317429172E-3</v>
      </c>
      <c r="BC42" s="124">
        <v>7.5846609317429172E-3</v>
      </c>
      <c r="BD42" s="124">
        <v>7.5846609317429172E-3</v>
      </c>
      <c r="BE42" s="124">
        <v>7.5846609317429172E-3</v>
      </c>
      <c r="BF42" s="124">
        <v>7.5846609317429172E-3</v>
      </c>
      <c r="BG42" s="124">
        <v>7.5846609317429172E-3</v>
      </c>
      <c r="BH42" s="124">
        <v>7.5846609317429172E-3</v>
      </c>
      <c r="BI42" s="124">
        <v>7.5846609317429172E-3</v>
      </c>
      <c r="BJ42" s="124">
        <v>7.5846609317429172E-3</v>
      </c>
      <c r="BK42" s="124">
        <v>7.5846609317429172E-3</v>
      </c>
      <c r="BL42" s="124">
        <v>7.2687519709339118E-3</v>
      </c>
      <c r="BM42" s="124">
        <v>6.9528430101249063E-3</v>
      </c>
      <c r="BN42" s="124">
        <v>6.6369340493159018E-3</v>
      </c>
      <c r="BO42" s="124">
        <v>6.3210250885068972E-3</v>
      </c>
      <c r="BP42" s="124">
        <v>6.0051161276978892E-3</v>
      </c>
      <c r="BQ42" s="124">
        <v>6.0051161276978892E-3</v>
      </c>
      <c r="BR42" s="124">
        <v>6.0051161276978892E-3</v>
      </c>
      <c r="BS42" s="124">
        <v>6.0051161276978892E-3</v>
      </c>
      <c r="BT42" s="124">
        <v>6.0051161276978892E-3</v>
      </c>
      <c r="BU42" s="124">
        <v>6.0051161276978892E-3</v>
      </c>
      <c r="BV42" s="124">
        <v>6.0051161276978892E-3</v>
      </c>
      <c r="BW42" s="124">
        <v>6.0051161276978892E-3</v>
      </c>
      <c r="BX42" s="124">
        <v>6.0051161276978892E-3</v>
      </c>
      <c r="BY42" s="124">
        <v>6.0051161276978892E-3</v>
      </c>
      <c r="BZ42" s="124">
        <v>6.0051161276978892E-3</v>
      </c>
      <c r="CA42" s="124">
        <v>6.0051161276978892E-3</v>
      </c>
      <c r="CB42" s="124">
        <v>6.0051161276978892E-3</v>
      </c>
      <c r="CC42" s="124">
        <v>6.0051161276978892E-3</v>
      </c>
      <c r="CD42" s="124">
        <v>6.0051161276978892E-3</v>
      </c>
      <c r="CE42" s="124">
        <v>6.0051161276978892E-3</v>
      </c>
      <c r="CF42" s="124">
        <v>6.0051161276978892E-3</v>
      </c>
      <c r="CG42" s="124">
        <v>6.0051161276978892E-3</v>
      </c>
      <c r="CH42" s="124">
        <v>6.0051161276978892E-3</v>
      </c>
      <c r="CI42" s="124">
        <v>6.0051161276978892E-3</v>
      </c>
      <c r="CJ42" s="124">
        <v>6.0051161276978892E-3</v>
      </c>
      <c r="CK42" s="124">
        <v>5.4796045149281001E-3</v>
      </c>
      <c r="CL42" s="124">
        <v>4.9540929021583109E-3</v>
      </c>
      <c r="CM42" s="124">
        <v>4.4047750525180295E-3</v>
      </c>
      <c r="CN42" s="124">
        <v>3.7040929021583103E-3</v>
      </c>
      <c r="CO42" s="124">
        <v>3.0034107517985915E-3</v>
      </c>
      <c r="CP42" s="124">
        <v>2.3027286014388726E-3</v>
      </c>
      <c r="CQ42" s="124">
        <v>1.6020464510791538E-3</v>
      </c>
      <c r="CR42" s="124">
        <v>9.0136430071943502E-4</v>
      </c>
      <c r="CS42" s="124">
        <v>2.0068215035971642E-4</v>
      </c>
      <c r="CT42" s="124">
        <v>-5.0000000000000001E-4</v>
      </c>
      <c r="CU42" s="124">
        <v>-5.0000000000000001E-4</v>
      </c>
      <c r="CV42" s="124">
        <v>-5.0000000000000001E-4</v>
      </c>
      <c r="CW42" s="124">
        <v>-5.0000000000000001E-4</v>
      </c>
      <c r="CX42" s="124">
        <v>-5.0000000000000001E-4</v>
      </c>
      <c r="CY42" s="124">
        <v>-5.0000000000000001E-4</v>
      </c>
      <c r="CZ42" s="124">
        <v>-5.0000000000000001E-4</v>
      </c>
      <c r="DA42" s="124">
        <v>-5.0000000000000001E-4</v>
      </c>
      <c r="DB42" s="124">
        <v>-5.0000000000000001E-4</v>
      </c>
      <c r="DC42" s="124">
        <v>-5.0000000000000001E-4</v>
      </c>
      <c r="DD42" s="124">
        <v>-5.0000000000000001E-4</v>
      </c>
      <c r="DE42" s="124">
        <v>-5.0000000000000001E-4</v>
      </c>
      <c r="DF42" s="124">
        <v>-5.0000000000000001E-4</v>
      </c>
      <c r="DG42" s="124">
        <v>-5.0000000000000001E-4</v>
      </c>
      <c r="DH42" s="124">
        <v>-5.0000000000000001E-4</v>
      </c>
      <c r="DI42" s="124">
        <v>-5.0000000000000001E-4</v>
      </c>
      <c r="DJ42" s="124">
        <v>-5.0000000000000001E-4</v>
      </c>
      <c r="DK42" s="124">
        <v>-5.0000000000000001E-4</v>
      </c>
      <c r="DL42" s="124">
        <v>-5.0000000000000001E-4</v>
      </c>
      <c r="DM42" s="124">
        <v>-5.0000000000000001E-4</v>
      </c>
      <c r="DN42" s="124">
        <v>-5.0000000000000001E-4</v>
      </c>
      <c r="DO42" s="124">
        <v>-5.0000000000000001E-4</v>
      </c>
      <c r="DP42" s="124">
        <v>-5.0000000000000001E-4</v>
      </c>
      <c r="DQ42" s="124">
        <v>-5.0000000000000001E-4</v>
      </c>
      <c r="DR42" s="125">
        <v>-5.0000000000000001E-4</v>
      </c>
    </row>
    <row r="43" spans="1:122" x14ac:dyDescent="0.4">
      <c r="B43" s="79">
        <v>2039</v>
      </c>
      <c r="C43" s="124">
        <v>9.0900588593382133E-3</v>
      </c>
      <c r="D43" s="124">
        <v>9.0900588593382133E-3</v>
      </c>
      <c r="E43" s="124">
        <v>9.0900588593382133E-3</v>
      </c>
      <c r="F43" s="124">
        <v>9.0900588593382133E-3</v>
      </c>
      <c r="G43" s="124">
        <v>9.0900588593382133E-3</v>
      </c>
      <c r="H43" s="124">
        <v>9.0900588593382133E-3</v>
      </c>
      <c r="I43" s="124">
        <v>9.0900588593382133E-3</v>
      </c>
      <c r="J43" s="124">
        <v>9.0900588593382133E-3</v>
      </c>
      <c r="K43" s="124">
        <v>9.0900588593382133E-3</v>
      </c>
      <c r="L43" s="124">
        <v>9.0900588593382133E-3</v>
      </c>
      <c r="M43" s="124">
        <v>9.0900588593382133E-3</v>
      </c>
      <c r="N43" s="124">
        <v>9.0900588593382133E-3</v>
      </c>
      <c r="O43" s="124">
        <v>9.0900588593382133E-3</v>
      </c>
      <c r="P43" s="124">
        <v>9.0900588593382133E-3</v>
      </c>
      <c r="Q43" s="124">
        <v>9.0900588593382133E-3</v>
      </c>
      <c r="R43" s="124">
        <v>9.0900588593382133E-3</v>
      </c>
      <c r="S43" s="124">
        <v>9.0900588593382133E-3</v>
      </c>
      <c r="T43" s="124">
        <v>9.0900588593382133E-3</v>
      </c>
      <c r="U43" s="124">
        <v>9.0900588593382133E-3</v>
      </c>
      <c r="V43" s="124">
        <v>9.0900588593382133E-3</v>
      </c>
      <c r="W43" s="124">
        <v>9.0900588593382133E-3</v>
      </c>
      <c r="X43" s="124">
        <v>8.8041242351199252E-3</v>
      </c>
      <c r="Y43" s="124">
        <v>8.5181896109016372E-3</v>
      </c>
      <c r="Z43" s="124">
        <v>8.2322549866833492E-3</v>
      </c>
      <c r="AA43" s="124">
        <v>7.9463203624650612E-3</v>
      </c>
      <c r="AB43" s="124">
        <v>7.6603857382467732E-3</v>
      </c>
      <c r="AC43" s="124">
        <v>7.3744511140284852E-3</v>
      </c>
      <c r="AD43" s="124">
        <v>7.0885164898101972E-3</v>
      </c>
      <c r="AE43" s="124">
        <v>6.8025818655919092E-3</v>
      </c>
      <c r="AF43" s="124">
        <v>6.5166472413736212E-3</v>
      </c>
      <c r="AG43" s="124">
        <v>6.2307126171553279E-3</v>
      </c>
      <c r="AH43" s="124">
        <v>6.2307126171553279E-3</v>
      </c>
      <c r="AI43" s="124">
        <v>6.2307126171553279E-3</v>
      </c>
      <c r="AJ43" s="124">
        <v>6.2307126171553279E-3</v>
      </c>
      <c r="AK43" s="124">
        <v>6.2307126171553279E-3</v>
      </c>
      <c r="AL43" s="124">
        <v>6.2307126171553279E-3</v>
      </c>
      <c r="AM43" s="124">
        <v>6.2307126171553279E-3</v>
      </c>
      <c r="AN43" s="124">
        <v>6.2307126171553279E-3</v>
      </c>
      <c r="AO43" s="124">
        <v>6.2307126171553279E-3</v>
      </c>
      <c r="AP43" s="124">
        <v>6.2307126171553279E-3</v>
      </c>
      <c r="AQ43" s="124">
        <v>6.2307126171553279E-3</v>
      </c>
      <c r="AR43" s="124">
        <v>6.5015022800728461E-3</v>
      </c>
      <c r="AS43" s="124">
        <v>6.7722919429903643E-3</v>
      </c>
      <c r="AT43" s="124">
        <v>7.0430816059078825E-3</v>
      </c>
      <c r="AU43" s="124">
        <v>7.3138712688254007E-3</v>
      </c>
      <c r="AV43" s="124">
        <v>7.5846609317429172E-3</v>
      </c>
      <c r="AW43" s="124">
        <v>7.5846609317429172E-3</v>
      </c>
      <c r="AX43" s="124">
        <v>7.5846609317429172E-3</v>
      </c>
      <c r="AY43" s="124">
        <v>7.5846609317429172E-3</v>
      </c>
      <c r="AZ43" s="124">
        <v>7.5846609317429172E-3</v>
      </c>
      <c r="BA43" s="124">
        <v>7.5846609317429172E-3</v>
      </c>
      <c r="BB43" s="124">
        <v>7.5846609317429172E-3</v>
      </c>
      <c r="BC43" s="124">
        <v>7.5846609317429172E-3</v>
      </c>
      <c r="BD43" s="124">
        <v>7.5846609317429172E-3</v>
      </c>
      <c r="BE43" s="124">
        <v>7.5846609317429172E-3</v>
      </c>
      <c r="BF43" s="124">
        <v>7.5846609317429172E-3</v>
      </c>
      <c r="BG43" s="124">
        <v>7.5846609317429172E-3</v>
      </c>
      <c r="BH43" s="124">
        <v>7.5846609317429172E-3</v>
      </c>
      <c r="BI43" s="124">
        <v>7.5846609317429172E-3</v>
      </c>
      <c r="BJ43" s="124">
        <v>7.5846609317429172E-3</v>
      </c>
      <c r="BK43" s="124">
        <v>7.5846609317429172E-3</v>
      </c>
      <c r="BL43" s="124">
        <v>7.2687519709339118E-3</v>
      </c>
      <c r="BM43" s="124">
        <v>6.9528430101249063E-3</v>
      </c>
      <c r="BN43" s="124">
        <v>6.6369340493159018E-3</v>
      </c>
      <c r="BO43" s="124">
        <v>6.3210250885068972E-3</v>
      </c>
      <c r="BP43" s="124">
        <v>6.0051161276978892E-3</v>
      </c>
      <c r="BQ43" s="124">
        <v>6.0051161276978892E-3</v>
      </c>
      <c r="BR43" s="124">
        <v>6.0051161276978892E-3</v>
      </c>
      <c r="BS43" s="124">
        <v>6.0051161276978892E-3</v>
      </c>
      <c r="BT43" s="124">
        <v>6.0051161276978892E-3</v>
      </c>
      <c r="BU43" s="124">
        <v>6.0051161276978892E-3</v>
      </c>
      <c r="BV43" s="124">
        <v>6.0051161276978892E-3</v>
      </c>
      <c r="BW43" s="124">
        <v>6.0051161276978892E-3</v>
      </c>
      <c r="BX43" s="124">
        <v>6.0051161276978892E-3</v>
      </c>
      <c r="BY43" s="124">
        <v>6.0051161276978892E-3</v>
      </c>
      <c r="BZ43" s="124">
        <v>6.0051161276978892E-3</v>
      </c>
      <c r="CA43" s="124">
        <v>6.0051161276978892E-3</v>
      </c>
      <c r="CB43" s="124">
        <v>6.0051161276978892E-3</v>
      </c>
      <c r="CC43" s="124">
        <v>6.0051161276978892E-3</v>
      </c>
      <c r="CD43" s="124">
        <v>6.0051161276978892E-3</v>
      </c>
      <c r="CE43" s="124">
        <v>6.0051161276978892E-3</v>
      </c>
      <c r="CF43" s="124">
        <v>6.0051161276978892E-3</v>
      </c>
      <c r="CG43" s="124">
        <v>6.0051161276978892E-3</v>
      </c>
      <c r="CH43" s="124">
        <v>6.0051161276978892E-3</v>
      </c>
      <c r="CI43" s="124">
        <v>6.0051161276978892E-3</v>
      </c>
      <c r="CJ43" s="124">
        <v>6.0051161276978892E-3</v>
      </c>
      <c r="CK43" s="124">
        <v>5.4796045149281001E-3</v>
      </c>
      <c r="CL43" s="124">
        <v>4.9540929021583109E-3</v>
      </c>
      <c r="CM43" s="124">
        <v>4.4047750525180295E-3</v>
      </c>
      <c r="CN43" s="124">
        <v>3.7040929021583103E-3</v>
      </c>
      <c r="CO43" s="124">
        <v>3.0034107517985915E-3</v>
      </c>
      <c r="CP43" s="124">
        <v>2.3027286014388726E-3</v>
      </c>
      <c r="CQ43" s="124">
        <v>1.6020464510791538E-3</v>
      </c>
      <c r="CR43" s="124">
        <v>9.0136430071943502E-4</v>
      </c>
      <c r="CS43" s="124">
        <v>2.0068215035971642E-4</v>
      </c>
      <c r="CT43" s="124">
        <v>-5.0000000000000001E-4</v>
      </c>
      <c r="CU43" s="124">
        <v>-5.0000000000000001E-4</v>
      </c>
      <c r="CV43" s="124">
        <v>-5.0000000000000001E-4</v>
      </c>
      <c r="CW43" s="124">
        <v>-5.0000000000000001E-4</v>
      </c>
      <c r="CX43" s="124">
        <v>-5.0000000000000001E-4</v>
      </c>
      <c r="CY43" s="124">
        <v>-5.0000000000000001E-4</v>
      </c>
      <c r="CZ43" s="124">
        <v>-5.0000000000000001E-4</v>
      </c>
      <c r="DA43" s="124">
        <v>-5.0000000000000001E-4</v>
      </c>
      <c r="DB43" s="124">
        <v>-5.0000000000000001E-4</v>
      </c>
      <c r="DC43" s="124">
        <v>-5.0000000000000001E-4</v>
      </c>
      <c r="DD43" s="124">
        <v>-5.0000000000000001E-4</v>
      </c>
      <c r="DE43" s="124">
        <v>-5.0000000000000001E-4</v>
      </c>
      <c r="DF43" s="124">
        <v>-5.0000000000000001E-4</v>
      </c>
      <c r="DG43" s="124">
        <v>-5.0000000000000001E-4</v>
      </c>
      <c r="DH43" s="124">
        <v>-5.0000000000000001E-4</v>
      </c>
      <c r="DI43" s="124">
        <v>-5.0000000000000001E-4</v>
      </c>
      <c r="DJ43" s="124">
        <v>-5.0000000000000001E-4</v>
      </c>
      <c r="DK43" s="124">
        <v>-5.0000000000000001E-4</v>
      </c>
      <c r="DL43" s="124">
        <v>-5.0000000000000001E-4</v>
      </c>
      <c r="DM43" s="124">
        <v>-5.0000000000000001E-4</v>
      </c>
      <c r="DN43" s="124">
        <v>-5.0000000000000001E-4</v>
      </c>
      <c r="DO43" s="124">
        <v>-5.0000000000000001E-4</v>
      </c>
      <c r="DP43" s="124">
        <v>-5.0000000000000001E-4</v>
      </c>
      <c r="DQ43" s="124">
        <v>-5.0000000000000001E-4</v>
      </c>
      <c r="DR43" s="125">
        <v>-5.0000000000000001E-4</v>
      </c>
    </row>
    <row r="44" spans="1:122" x14ac:dyDescent="0.4">
      <c r="B44" s="79">
        <v>2040</v>
      </c>
      <c r="C44" s="124">
        <v>9.0900588593382133E-3</v>
      </c>
      <c r="D44" s="124">
        <v>9.0900588593382133E-3</v>
      </c>
      <c r="E44" s="124">
        <v>9.0900588593382133E-3</v>
      </c>
      <c r="F44" s="124">
        <v>9.0900588593382133E-3</v>
      </c>
      <c r="G44" s="124">
        <v>9.0900588593382133E-3</v>
      </c>
      <c r="H44" s="124">
        <v>9.0900588593382133E-3</v>
      </c>
      <c r="I44" s="124">
        <v>9.0900588593382133E-3</v>
      </c>
      <c r="J44" s="124">
        <v>9.0900588593382133E-3</v>
      </c>
      <c r="K44" s="124">
        <v>9.0900588593382133E-3</v>
      </c>
      <c r="L44" s="124">
        <v>9.0900588593382133E-3</v>
      </c>
      <c r="M44" s="124">
        <v>9.0900588593382133E-3</v>
      </c>
      <c r="N44" s="124">
        <v>9.0900588593382133E-3</v>
      </c>
      <c r="O44" s="124">
        <v>9.0900588593382133E-3</v>
      </c>
      <c r="P44" s="124">
        <v>9.0900588593382133E-3</v>
      </c>
      <c r="Q44" s="124">
        <v>9.0900588593382133E-3</v>
      </c>
      <c r="R44" s="124">
        <v>9.0900588593382133E-3</v>
      </c>
      <c r="S44" s="124">
        <v>9.0900588593382133E-3</v>
      </c>
      <c r="T44" s="124">
        <v>9.0900588593382133E-3</v>
      </c>
      <c r="U44" s="124">
        <v>9.0900588593382133E-3</v>
      </c>
      <c r="V44" s="124">
        <v>9.0900588593382133E-3</v>
      </c>
      <c r="W44" s="124">
        <v>9.0900588593382133E-3</v>
      </c>
      <c r="X44" s="124">
        <v>8.8041242351199252E-3</v>
      </c>
      <c r="Y44" s="124">
        <v>8.5181896109016372E-3</v>
      </c>
      <c r="Z44" s="124">
        <v>8.2322549866833492E-3</v>
      </c>
      <c r="AA44" s="124">
        <v>7.9463203624650612E-3</v>
      </c>
      <c r="AB44" s="124">
        <v>7.6603857382467732E-3</v>
      </c>
      <c r="AC44" s="124">
        <v>7.3744511140284852E-3</v>
      </c>
      <c r="AD44" s="124">
        <v>7.0885164898101972E-3</v>
      </c>
      <c r="AE44" s="124">
        <v>6.8025818655919092E-3</v>
      </c>
      <c r="AF44" s="124">
        <v>6.5166472413736212E-3</v>
      </c>
      <c r="AG44" s="124">
        <v>6.2307126171553279E-3</v>
      </c>
      <c r="AH44" s="124">
        <v>6.2307126171553279E-3</v>
      </c>
      <c r="AI44" s="124">
        <v>6.2307126171553279E-3</v>
      </c>
      <c r="AJ44" s="124">
        <v>6.2307126171553279E-3</v>
      </c>
      <c r="AK44" s="124">
        <v>6.2307126171553279E-3</v>
      </c>
      <c r="AL44" s="124">
        <v>6.2307126171553279E-3</v>
      </c>
      <c r="AM44" s="124">
        <v>6.2307126171553279E-3</v>
      </c>
      <c r="AN44" s="124">
        <v>6.2307126171553279E-3</v>
      </c>
      <c r="AO44" s="124">
        <v>6.2307126171553279E-3</v>
      </c>
      <c r="AP44" s="124">
        <v>6.2307126171553279E-3</v>
      </c>
      <c r="AQ44" s="124">
        <v>6.2307126171553279E-3</v>
      </c>
      <c r="AR44" s="124">
        <v>6.5015022800728461E-3</v>
      </c>
      <c r="AS44" s="124">
        <v>6.7722919429903643E-3</v>
      </c>
      <c r="AT44" s="124">
        <v>7.0430816059078825E-3</v>
      </c>
      <c r="AU44" s="124">
        <v>7.3138712688254007E-3</v>
      </c>
      <c r="AV44" s="124">
        <v>7.5846609317429172E-3</v>
      </c>
      <c r="AW44" s="124">
        <v>7.5846609317429172E-3</v>
      </c>
      <c r="AX44" s="124">
        <v>7.5846609317429172E-3</v>
      </c>
      <c r="AY44" s="124">
        <v>7.5846609317429172E-3</v>
      </c>
      <c r="AZ44" s="124">
        <v>7.5846609317429172E-3</v>
      </c>
      <c r="BA44" s="124">
        <v>7.5846609317429172E-3</v>
      </c>
      <c r="BB44" s="124">
        <v>7.5846609317429172E-3</v>
      </c>
      <c r="BC44" s="124">
        <v>7.5846609317429172E-3</v>
      </c>
      <c r="BD44" s="124">
        <v>7.5846609317429172E-3</v>
      </c>
      <c r="BE44" s="124">
        <v>7.5846609317429172E-3</v>
      </c>
      <c r="BF44" s="124">
        <v>7.5846609317429172E-3</v>
      </c>
      <c r="BG44" s="124">
        <v>7.5846609317429172E-3</v>
      </c>
      <c r="BH44" s="124">
        <v>7.5846609317429172E-3</v>
      </c>
      <c r="BI44" s="124">
        <v>7.5846609317429172E-3</v>
      </c>
      <c r="BJ44" s="124">
        <v>7.5846609317429172E-3</v>
      </c>
      <c r="BK44" s="124">
        <v>7.5846609317429172E-3</v>
      </c>
      <c r="BL44" s="124">
        <v>7.2687519709339118E-3</v>
      </c>
      <c r="BM44" s="124">
        <v>6.9528430101249063E-3</v>
      </c>
      <c r="BN44" s="124">
        <v>6.6369340493159018E-3</v>
      </c>
      <c r="BO44" s="124">
        <v>6.3210250885068972E-3</v>
      </c>
      <c r="BP44" s="124">
        <v>6.0051161276978892E-3</v>
      </c>
      <c r="BQ44" s="124">
        <v>6.0051161276978892E-3</v>
      </c>
      <c r="BR44" s="124">
        <v>6.0051161276978892E-3</v>
      </c>
      <c r="BS44" s="124">
        <v>6.0051161276978892E-3</v>
      </c>
      <c r="BT44" s="124">
        <v>6.0051161276978892E-3</v>
      </c>
      <c r="BU44" s="124">
        <v>6.0051161276978892E-3</v>
      </c>
      <c r="BV44" s="124">
        <v>6.0051161276978892E-3</v>
      </c>
      <c r="BW44" s="124">
        <v>6.0051161276978892E-3</v>
      </c>
      <c r="BX44" s="124">
        <v>6.0051161276978892E-3</v>
      </c>
      <c r="BY44" s="124">
        <v>6.0051161276978892E-3</v>
      </c>
      <c r="BZ44" s="124">
        <v>6.0051161276978892E-3</v>
      </c>
      <c r="CA44" s="124">
        <v>6.0051161276978892E-3</v>
      </c>
      <c r="CB44" s="124">
        <v>6.0051161276978892E-3</v>
      </c>
      <c r="CC44" s="124">
        <v>6.0051161276978892E-3</v>
      </c>
      <c r="CD44" s="124">
        <v>6.0051161276978892E-3</v>
      </c>
      <c r="CE44" s="124">
        <v>6.0051161276978892E-3</v>
      </c>
      <c r="CF44" s="124">
        <v>6.0051161276978892E-3</v>
      </c>
      <c r="CG44" s="124">
        <v>6.0051161276978892E-3</v>
      </c>
      <c r="CH44" s="124">
        <v>6.0051161276978892E-3</v>
      </c>
      <c r="CI44" s="124">
        <v>6.0051161276978892E-3</v>
      </c>
      <c r="CJ44" s="124">
        <v>6.0051161276978892E-3</v>
      </c>
      <c r="CK44" s="124">
        <v>5.4796045149281001E-3</v>
      </c>
      <c r="CL44" s="124">
        <v>4.9540929021583109E-3</v>
      </c>
      <c r="CM44" s="124">
        <v>4.4047750525180295E-3</v>
      </c>
      <c r="CN44" s="124">
        <v>3.7040929021583103E-3</v>
      </c>
      <c r="CO44" s="124">
        <v>3.0034107517985915E-3</v>
      </c>
      <c r="CP44" s="124">
        <v>2.3027286014388726E-3</v>
      </c>
      <c r="CQ44" s="124">
        <v>1.6020464510791538E-3</v>
      </c>
      <c r="CR44" s="124">
        <v>9.0136430071943502E-4</v>
      </c>
      <c r="CS44" s="124">
        <v>2.0068215035971642E-4</v>
      </c>
      <c r="CT44" s="124">
        <v>-5.0000000000000001E-4</v>
      </c>
      <c r="CU44" s="124">
        <v>-5.0000000000000001E-4</v>
      </c>
      <c r="CV44" s="124">
        <v>-5.0000000000000001E-4</v>
      </c>
      <c r="CW44" s="124">
        <v>-5.0000000000000001E-4</v>
      </c>
      <c r="CX44" s="124">
        <v>-5.0000000000000001E-4</v>
      </c>
      <c r="CY44" s="124">
        <v>-5.0000000000000001E-4</v>
      </c>
      <c r="CZ44" s="124">
        <v>-5.0000000000000001E-4</v>
      </c>
      <c r="DA44" s="124">
        <v>-5.0000000000000001E-4</v>
      </c>
      <c r="DB44" s="124">
        <v>-5.0000000000000001E-4</v>
      </c>
      <c r="DC44" s="124">
        <v>-5.0000000000000001E-4</v>
      </c>
      <c r="DD44" s="124">
        <v>-5.0000000000000001E-4</v>
      </c>
      <c r="DE44" s="124">
        <v>-5.0000000000000001E-4</v>
      </c>
      <c r="DF44" s="124">
        <v>-5.0000000000000001E-4</v>
      </c>
      <c r="DG44" s="124">
        <v>-5.0000000000000001E-4</v>
      </c>
      <c r="DH44" s="124">
        <v>-5.0000000000000001E-4</v>
      </c>
      <c r="DI44" s="124">
        <v>-5.0000000000000001E-4</v>
      </c>
      <c r="DJ44" s="124">
        <v>-5.0000000000000001E-4</v>
      </c>
      <c r="DK44" s="124">
        <v>-5.0000000000000001E-4</v>
      </c>
      <c r="DL44" s="124">
        <v>-5.0000000000000001E-4</v>
      </c>
      <c r="DM44" s="124">
        <v>-5.0000000000000001E-4</v>
      </c>
      <c r="DN44" s="124">
        <v>-5.0000000000000001E-4</v>
      </c>
      <c r="DO44" s="124">
        <v>-5.0000000000000001E-4</v>
      </c>
      <c r="DP44" s="124">
        <v>-5.0000000000000001E-4</v>
      </c>
      <c r="DQ44" s="124">
        <v>-5.0000000000000001E-4</v>
      </c>
      <c r="DR44" s="125">
        <v>-5.0000000000000001E-4</v>
      </c>
    </row>
    <row r="45" spans="1:122" x14ac:dyDescent="0.4">
      <c r="B45" s="79">
        <v>2041</v>
      </c>
      <c r="C45" s="124">
        <v>7.272047087470571E-3</v>
      </c>
      <c r="D45" s="124">
        <v>7.272047087470571E-3</v>
      </c>
      <c r="E45" s="124">
        <v>7.272047087470571E-3</v>
      </c>
      <c r="F45" s="124">
        <v>7.272047087470571E-3</v>
      </c>
      <c r="G45" s="124">
        <v>7.272047087470571E-3</v>
      </c>
      <c r="H45" s="124">
        <v>7.272047087470571E-3</v>
      </c>
      <c r="I45" s="124">
        <v>7.272047087470571E-3</v>
      </c>
      <c r="J45" s="124">
        <v>7.272047087470571E-3</v>
      </c>
      <c r="K45" s="124">
        <v>7.272047087470571E-3</v>
      </c>
      <c r="L45" s="124">
        <v>7.272047087470571E-3</v>
      </c>
      <c r="M45" s="124">
        <v>7.272047087470571E-3</v>
      </c>
      <c r="N45" s="124">
        <v>7.272047087470571E-3</v>
      </c>
      <c r="O45" s="124">
        <v>7.272047087470571E-3</v>
      </c>
      <c r="P45" s="124">
        <v>7.272047087470571E-3</v>
      </c>
      <c r="Q45" s="124">
        <v>7.272047087470571E-3</v>
      </c>
      <c r="R45" s="124">
        <v>7.272047087470571E-3</v>
      </c>
      <c r="S45" s="124">
        <v>7.272047087470571E-3</v>
      </c>
      <c r="T45" s="124">
        <v>7.272047087470571E-3</v>
      </c>
      <c r="U45" s="124">
        <v>7.272047087470571E-3</v>
      </c>
      <c r="V45" s="124">
        <v>7.272047087470571E-3</v>
      </c>
      <c r="W45" s="124">
        <v>7.272047087470571E-3</v>
      </c>
      <c r="X45" s="124">
        <v>7.0432993880959411E-3</v>
      </c>
      <c r="Y45" s="124">
        <v>6.8145516887213094E-3</v>
      </c>
      <c r="Z45" s="124">
        <v>6.5858039893466804E-3</v>
      </c>
      <c r="AA45" s="124">
        <v>6.3570562899720488E-3</v>
      </c>
      <c r="AB45" s="124">
        <v>6.1283085905974189E-3</v>
      </c>
      <c r="AC45" s="124">
        <v>5.899560891222789E-3</v>
      </c>
      <c r="AD45" s="124">
        <v>5.6708131918481574E-3</v>
      </c>
      <c r="AE45" s="124">
        <v>5.4420654924735284E-3</v>
      </c>
      <c r="AF45" s="124">
        <v>5.2133177930988976E-3</v>
      </c>
      <c r="AG45" s="124">
        <v>4.9845700937242634E-3</v>
      </c>
      <c r="AH45" s="124">
        <v>4.9845700937242634E-3</v>
      </c>
      <c r="AI45" s="124">
        <v>4.9845700937242634E-3</v>
      </c>
      <c r="AJ45" s="124">
        <v>4.9845700937242634E-3</v>
      </c>
      <c r="AK45" s="124">
        <v>4.9845700937242634E-3</v>
      </c>
      <c r="AL45" s="124">
        <v>4.9845700937242634E-3</v>
      </c>
      <c r="AM45" s="124">
        <v>4.9845700937242634E-3</v>
      </c>
      <c r="AN45" s="124">
        <v>4.9845700937242634E-3</v>
      </c>
      <c r="AO45" s="124">
        <v>4.9845700937242634E-3</v>
      </c>
      <c r="AP45" s="124">
        <v>4.9845700937242634E-3</v>
      </c>
      <c r="AQ45" s="124">
        <v>4.9845700937242634E-3</v>
      </c>
      <c r="AR45" s="124">
        <v>5.2012018240582773E-3</v>
      </c>
      <c r="AS45" s="124">
        <v>5.4178335543922911E-3</v>
      </c>
      <c r="AT45" s="124">
        <v>5.6344652847263067E-3</v>
      </c>
      <c r="AU45" s="124">
        <v>5.8510970150603206E-3</v>
      </c>
      <c r="AV45" s="124">
        <v>6.0677287453943327E-3</v>
      </c>
      <c r="AW45" s="124">
        <v>6.0677287453943327E-3</v>
      </c>
      <c r="AX45" s="124">
        <v>6.0677287453943327E-3</v>
      </c>
      <c r="AY45" s="124">
        <v>6.0677287453943327E-3</v>
      </c>
      <c r="AZ45" s="124">
        <v>6.0677287453943327E-3</v>
      </c>
      <c r="BA45" s="124">
        <v>6.0677287453943327E-3</v>
      </c>
      <c r="BB45" s="124">
        <v>6.0677287453943327E-3</v>
      </c>
      <c r="BC45" s="124">
        <v>6.0677287453943327E-3</v>
      </c>
      <c r="BD45" s="124">
        <v>6.0677287453943327E-3</v>
      </c>
      <c r="BE45" s="124">
        <v>6.0677287453943327E-3</v>
      </c>
      <c r="BF45" s="124">
        <v>6.0677287453943327E-3</v>
      </c>
      <c r="BG45" s="124">
        <v>6.0677287453943327E-3</v>
      </c>
      <c r="BH45" s="124">
        <v>6.0677287453943327E-3</v>
      </c>
      <c r="BI45" s="124">
        <v>6.0677287453943327E-3</v>
      </c>
      <c r="BJ45" s="124">
        <v>6.0677287453943327E-3</v>
      </c>
      <c r="BK45" s="124">
        <v>6.0677287453943327E-3</v>
      </c>
      <c r="BL45" s="124">
        <v>5.8150015767471294E-3</v>
      </c>
      <c r="BM45" s="124">
        <v>5.5622744080999261E-3</v>
      </c>
      <c r="BN45" s="124">
        <v>5.3095472394527211E-3</v>
      </c>
      <c r="BO45" s="124">
        <v>5.0568200708055178E-3</v>
      </c>
      <c r="BP45" s="124">
        <v>4.804092902158311E-3</v>
      </c>
      <c r="BQ45" s="124">
        <v>4.804092902158311E-3</v>
      </c>
      <c r="BR45" s="124">
        <v>4.804092902158311E-3</v>
      </c>
      <c r="BS45" s="124">
        <v>4.804092902158311E-3</v>
      </c>
      <c r="BT45" s="124">
        <v>4.804092902158311E-3</v>
      </c>
      <c r="BU45" s="124">
        <v>4.804092902158311E-3</v>
      </c>
      <c r="BV45" s="124">
        <v>4.804092902158311E-3</v>
      </c>
      <c r="BW45" s="124">
        <v>4.804092902158311E-3</v>
      </c>
      <c r="BX45" s="124">
        <v>4.804092902158311E-3</v>
      </c>
      <c r="BY45" s="124">
        <v>4.804092902158311E-3</v>
      </c>
      <c r="BZ45" s="124">
        <v>4.804092902158311E-3</v>
      </c>
      <c r="CA45" s="124">
        <v>4.804092902158311E-3</v>
      </c>
      <c r="CB45" s="124">
        <v>4.804092902158311E-3</v>
      </c>
      <c r="CC45" s="124">
        <v>4.804092902158311E-3</v>
      </c>
      <c r="CD45" s="124">
        <v>4.804092902158311E-3</v>
      </c>
      <c r="CE45" s="124">
        <v>4.804092902158311E-3</v>
      </c>
      <c r="CF45" s="124">
        <v>4.804092902158311E-3</v>
      </c>
      <c r="CG45" s="124">
        <v>4.804092902158311E-3</v>
      </c>
      <c r="CH45" s="124">
        <v>4.804092902158311E-3</v>
      </c>
      <c r="CI45" s="124">
        <v>4.804092902158311E-3</v>
      </c>
      <c r="CJ45" s="124">
        <v>4.804092902158311E-3</v>
      </c>
      <c r="CK45" s="124">
        <v>4.3449114825899731E-3</v>
      </c>
      <c r="CL45" s="124">
        <v>3.784365762302198E-3</v>
      </c>
      <c r="CM45" s="124">
        <v>3.2238200420144233E-3</v>
      </c>
      <c r="CN45" s="124">
        <v>2.6632743217266486E-3</v>
      </c>
      <c r="CO45" s="124">
        <v>2.102728601438873E-3</v>
      </c>
      <c r="CP45" s="124">
        <v>1.5421828811510983E-3</v>
      </c>
      <c r="CQ45" s="124">
        <v>9.8163716086332314E-4</v>
      </c>
      <c r="CR45" s="124">
        <v>4.2109144057554801E-4</v>
      </c>
      <c r="CS45" s="124">
        <v>-1.3945427971222692E-4</v>
      </c>
      <c r="CT45" s="124">
        <v>-6.9999999999999999E-4</v>
      </c>
      <c r="CU45" s="124">
        <v>-6.9999999999999999E-4</v>
      </c>
      <c r="CV45" s="124">
        <v>-6.9999999999999999E-4</v>
      </c>
      <c r="CW45" s="124">
        <v>-6.9999999999999999E-4</v>
      </c>
      <c r="CX45" s="124">
        <v>-6.9999999999999999E-4</v>
      </c>
      <c r="CY45" s="124">
        <v>-6.9999999999999999E-4</v>
      </c>
      <c r="CZ45" s="124">
        <v>-6.9999999999999999E-4</v>
      </c>
      <c r="DA45" s="124">
        <v>-6.9999999999999999E-4</v>
      </c>
      <c r="DB45" s="124">
        <v>-6.9999999999999999E-4</v>
      </c>
      <c r="DC45" s="124">
        <v>-6.9999999999999999E-4</v>
      </c>
      <c r="DD45" s="124">
        <v>-6.9999999999999999E-4</v>
      </c>
      <c r="DE45" s="124">
        <v>-6.9999999999999999E-4</v>
      </c>
      <c r="DF45" s="124">
        <v>-6.9999999999999999E-4</v>
      </c>
      <c r="DG45" s="124">
        <v>-6.9999999999999999E-4</v>
      </c>
      <c r="DH45" s="124">
        <v>-6.9999999999999999E-4</v>
      </c>
      <c r="DI45" s="124">
        <v>-6.9999999999999999E-4</v>
      </c>
      <c r="DJ45" s="124">
        <v>-6.9999999999999999E-4</v>
      </c>
      <c r="DK45" s="124">
        <v>-6.9999999999999999E-4</v>
      </c>
      <c r="DL45" s="124">
        <v>-6.9999999999999999E-4</v>
      </c>
      <c r="DM45" s="124">
        <v>-6.9999999999999999E-4</v>
      </c>
      <c r="DN45" s="124">
        <v>-6.9999999999999999E-4</v>
      </c>
      <c r="DO45" s="124">
        <v>-6.9999999999999999E-4</v>
      </c>
      <c r="DP45" s="124">
        <v>-6.9999999999999999E-4</v>
      </c>
      <c r="DQ45" s="124">
        <v>-6.9999999999999999E-4</v>
      </c>
      <c r="DR45" s="125">
        <v>-6.9999999999999999E-4</v>
      </c>
    </row>
    <row r="46" spans="1:122" x14ac:dyDescent="0.4">
      <c r="B46" s="79">
        <v>2042</v>
      </c>
      <c r="C46" s="124">
        <v>5.4540353156029286E-3</v>
      </c>
      <c r="D46" s="124">
        <v>5.4540353156029286E-3</v>
      </c>
      <c r="E46" s="124">
        <v>5.4540353156029286E-3</v>
      </c>
      <c r="F46" s="124">
        <v>5.4540353156029286E-3</v>
      </c>
      <c r="G46" s="124">
        <v>5.4540353156029286E-3</v>
      </c>
      <c r="H46" s="124">
        <v>5.4540353156029286E-3</v>
      </c>
      <c r="I46" s="124">
        <v>5.4540353156029286E-3</v>
      </c>
      <c r="J46" s="124">
        <v>5.4540353156029286E-3</v>
      </c>
      <c r="K46" s="124">
        <v>5.4540353156029286E-3</v>
      </c>
      <c r="L46" s="124">
        <v>5.4540353156029286E-3</v>
      </c>
      <c r="M46" s="124">
        <v>5.4540353156029286E-3</v>
      </c>
      <c r="N46" s="124">
        <v>5.4540353156029286E-3</v>
      </c>
      <c r="O46" s="124">
        <v>5.4540353156029286E-3</v>
      </c>
      <c r="P46" s="124">
        <v>5.4540353156029286E-3</v>
      </c>
      <c r="Q46" s="124">
        <v>5.4540353156029286E-3</v>
      </c>
      <c r="R46" s="124">
        <v>5.4540353156029286E-3</v>
      </c>
      <c r="S46" s="124">
        <v>5.4540353156029286E-3</v>
      </c>
      <c r="T46" s="124">
        <v>5.4540353156029286E-3</v>
      </c>
      <c r="U46" s="124">
        <v>5.4540353156029286E-3</v>
      </c>
      <c r="V46" s="124">
        <v>5.4540353156029286E-3</v>
      </c>
      <c r="W46" s="124">
        <v>5.4540353156029286E-3</v>
      </c>
      <c r="X46" s="124">
        <v>5.282474541071956E-3</v>
      </c>
      <c r="Y46" s="124">
        <v>5.1109137665409816E-3</v>
      </c>
      <c r="Z46" s="124">
        <v>4.9393529920100099E-3</v>
      </c>
      <c r="AA46" s="124">
        <v>4.7677922174790364E-3</v>
      </c>
      <c r="AB46" s="124">
        <v>4.5962314429480646E-3</v>
      </c>
      <c r="AC46" s="124">
        <v>4.3995608912227886E-3</v>
      </c>
      <c r="AD46" s="124">
        <v>4.1708131918481578E-3</v>
      </c>
      <c r="AE46" s="124">
        <v>3.9420654924735288E-3</v>
      </c>
      <c r="AF46" s="124">
        <v>3.7133177930988976E-3</v>
      </c>
      <c r="AG46" s="124">
        <v>3.4845700937242634E-3</v>
      </c>
      <c r="AH46" s="124">
        <v>3.4845700937242634E-3</v>
      </c>
      <c r="AI46" s="124">
        <v>3.4845700937242634E-3</v>
      </c>
      <c r="AJ46" s="124">
        <v>3.4845700937242634E-3</v>
      </c>
      <c r="AK46" s="124">
        <v>3.4845700937242634E-3</v>
      </c>
      <c r="AL46" s="124">
        <v>3.4845700937242634E-3</v>
      </c>
      <c r="AM46" s="124">
        <v>3.4845700937242634E-3</v>
      </c>
      <c r="AN46" s="124">
        <v>3.4845700937242634E-3</v>
      </c>
      <c r="AO46" s="124">
        <v>3.4845700937242634E-3</v>
      </c>
      <c r="AP46" s="124">
        <v>3.4845700937242634E-3</v>
      </c>
      <c r="AQ46" s="124">
        <v>3.4845700937242634E-3</v>
      </c>
      <c r="AR46" s="124">
        <v>3.7012018240582772E-3</v>
      </c>
      <c r="AS46" s="124">
        <v>3.9178335543922915E-3</v>
      </c>
      <c r="AT46" s="124">
        <v>4.1344652847263071E-3</v>
      </c>
      <c r="AU46" s="124">
        <v>4.351097015060321E-3</v>
      </c>
      <c r="AV46" s="124">
        <v>4.55079655904575E-3</v>
      </c>
      <c r="AW46" s="124">
        <v>4.55079655904575E-3</v>
      </c>
      <c r="AX46" s="124">
        <v>4.55079655904575E-3</v>
      </c>
      <c r="AY46" s="124">
        <v>4.55079655904575E-3</v>
      </c>
      <c r="AZ46" s="124">
        <v>4.55079655904575E-3</v>
      </c>
      <c r="BA46" s="124">
        <v>4.55079655904575E-3</v>
      </c>
      <c r="BB46" s="124">
        <v>4.55079655904575E-3</v>
      </c>
      <c r="BC46" s="124">
        <v>4.55079655904575E-3</v>
      </c>
      <c r="BD46" s="124">
        <v>4.55079655904575E-3</v>
      </c>
      <c r="BE46" s="124">
        <v>4.55079655904575E-3</v>
      </c>
      <c r="BF46" s="124">
        <v>4.55079655904575E-3</v>
      </c>
      <c r="BG46" s="124">
        <v>4.55079655904575E-3</v>
      </c>
      <c r="BH46" s="124">
        <v>4.55079655904575E-3</v>
      </c>
      <c r="BI46" s="124">
        <v>4.55079655904575E-3</v>
      </c>
      <c r="BJ46" s="124">
        <v>4.55079655904575E-3</v>
      </c>
      <c r="BK46" s="124">
        <v>4.55079655904575E-3</v>
      </c>
      <c r="BL46" s="124">
        <v>4.3150015767471298E-3</v>
      </c>
      <c r="BM46" s="124">
        <v>4.0622744080999265E-3</v>
      </c>
      <c r="BN46" s="124">
        <v>3.809547239452721E-3</v>
      </c>
      <c r="BO46" s="124">
        <v>3.5568200708055177E-3</v>
      </c>
      <c r="BP46" s="124">
        <v>3.304092902158311E-3</v>
      </c>
      <c r="BQ46" s="124">
        <v>3.304092902158311E-3</v>
      </c>
      <c r="BR46" s="124">
        <v>3.304092902158311E-3</v>
      </c>
      <c r="BS46" s="124">
        <v>3.304092902158311E-3</v>
      </c>
      <c r="BT46" s="124">
        <v>3.304092902158311E-3</v>
      </c>
      <c r="BU46" s="124">
        <v>3.304092902158311E-3</v>
      </c>
      <c r="BV46" s="124">
        <v>3.304092902158311E-3</v>
      </c>
      <c r="BW46" s="124">
        <v>3.304092902158311E-3</v>
      </c>
      <c r="BX46" s="124">
        <v>3.304092902158311E-3</v>
      </c>
      <c r="BY46" s="124">
        <v>3.304092902158311E-3</v>
      </c>
      <c r="BZ46" s="124">
        <v>3.304092902158311E-3</v>
      </c>
      <c r="CA46" s="124">
        <v>3.304092902158311E-3</v>
      </c>
      <c r="CB46" s="124">
        <v>3.304092902158311E-3</v>
      </c>
      <c r="CC46" s="124">
        <v>3.304092902158311E-3</v>
      </c>
      <c r="CD46" s="124">
        <v>3.304092902158311E-3</v>
      </c>
      <c r="CE46" s="124">
        <v>3.304092902158311E-3</v>
      </c>
      <c r="CF46" s="124">
        <v>3.304092902158311E-3</v>
      </c>
      <c r="CG46" s="124">
        <v>3.304092902158311E-3</v>
      </c>
      <c r="CH46" s="124">
        <v>3.304092902158311E-3</v>
      </c>
      <c r="CI46" s="124">
        <v>3.304092902158311E-3</v>
      </c>
      <c r="CJ46" s="124">
        <v>3.304092902158311E-3</v>
      </c>
      <c r="CK46" s="124">
        <v>2.8836836119424804E-3</v>
      </c>
      <c r="CL46" s="124">
        <v>2.463274321726648E-3</v>
      </c>
      <c r="CM46" s="124">
        <v>2.0428650315108174E-3</v>
      </c>
      <c r="CN46" s="124">
        <v>1.6224557412949864E-3</v>
      </c>
      <c r="CO46" s="124">
        <v>1.2020464510791545E-3</v>
      </c>
      <c r="CP46" s="124">
        <v>7.8163716086332392E-4</v>
      </c>
      <c r="CQ46" s="124">
        <v>3.6122787064749246E-4</v>
      </c>
      <c r="CR46" s="124">
        <v>-5.9181419568339003E-5</v>
      </c>
      <c r="CS46" s="124">
        <v>-4.7959070978417025E-4</v>
      </c>
      <c r="CT46" s="124">
        <v>-8.9999999999999998E-4</v>
      </c>
      <c r="CU46" s="124">
        <v>-8.9999999999999998E-4</v>
      </c>
      <c r="CV46" s="124">
        <v>-8.9999999999999998E-4</v>
      </c>
      <c r="CW46" s="124">
        <v>-8.9999999999999998E-4</v>
      </c>
      <c r="CX46" s="124">
        <v>-8.9999999999999998E-4</v>
      </c>
      <c r="CY46" s="124">
        <v>-8.9999999999999998E-4</v>
      </c>
      <c r="CZ46" s="124">
        <v>-8.9999999999999998E-4</v>
      </c>
      <c r="DA46" s="124">
        <v>-8.9999999999999998E-4</v>
      </c>
      <c r="DB46" s="124">
        <v>-8.9999999999999998E-4</v>
      </c>
      <c r="DC46" s="124">
        <v>-8.9999999999999998E-4</v>
      </c>
      <c r="DD46" s="124">
        <v>-8.9999999999999998E-4</v>
      </c>
      <c r="DE46" s="124">
        <v>-8.9999999999999998E-4</v>
      </c>
      <c r="DF46" s="124">
        <v>-8.9999999999999998E-4</v>
      </c>
      <c r="DG46" s="124">
        <v>-8.9999999999999998E-4</v>
      </c>
      <c r="DH46" s="124">
        <v>-8.9999999999999998E-4</v>
      </c>
      <c r="DI46" s="124">
        <v>-8.9999999999999998E-4</v>
      </c>
      <c r="DJ46" s="124">
        <v>-8.9999999999999998E-4</v>
      </c>
      <c r="DK46" s="124">
        <v>-8.9999999999999998E-4</v>
      </c>
      <c r="DL46" s="124">
        <v>-8.9999999999999998E-4</v>
      </c>
      <c r="DM46" s="124">
        <v>-8.9999999999999998E-4</v>
      </c>
      <c r="DN46" s="124">
        <v>-8.9999999999999998E-4</v>
      </c>
      <c r="DO46" s="124">
        <v>-8.9999999999999998E-4</v>
      </c>
      <c r="DP46" s="124">
        <v>-8.9999999999999998E-4</v>
      </c>
      <c r="DQ46" s="124">
        <v>-8.9999999999999998E-4</v>
      </c>
      <c r="DR46" s="125">
        <v>-8.9999999999999998E-4</v>
      </c>
    </row>
    <row r="47" spans="1:122" x14ac:dyDescent="0.4">
      <c r="B47" s="79">
        <v>2043</v>
      </c>
      <c r="C47" s="124">
        <v>3.3480313916470473E-3</v>
      </c>
      <c r="D47" s="124">
        <v>3.3480313916470473E-3</v>
      </c>
      <c r="E47" s="124">
        <v>3.3480313916470473E-3</v>
      </c>
      <c r="F47" s="124">
        <v>3.3480313916470473E-3</v>
      </c>
      <c r="G47" s="124">
        <v>3.3480313916470473E-3</v>
      </c>
      <c r="H47" s="124">
        <v>3.3480313916470473E-3</v>
      </c>
      <c r="I47" s="124">
        <v>3.3480313916470473E-3</v>
      </c>
      <c r="J47" s="124">
        <v>3.3480313916470473E-3</v>
      </c>
      <c r="K47" s="124">
        <v>3.3480313916470473E-3</v>
      </c>
      <c r="L47" s="124">
        <v>3.3480313916470473E-3</v>
      </c>
      <c r="M47" s="124">
        <v>3.3480313916470473E-3</v>
      </c>
      <c r="N47" s="124">
        <v>3.3480313916470473E-3</v>
      </c>
      <c r="O47" s="124">
        <v>3.3480313916470473E-3</v>
      </c>
      <c r="P47" s="124">
        <v>3.3480313916470473E-3</v>
      </c>
      <c r="Q47" s="124">
        <v>3.3480313916470473E-3</v>
      </c>
      <c r="R47" s="124">
        <v>3.3480313916470473E-3</v>
      </c>
      <c r="S47" s="124">
        <v>3.3480313916470473E-3</v>
      </c>
      <c r="T47" s="124">
        <v>3.3480313916470473E-3</v>
      </c>
      <c r="U47" s="124">
        <v>3.3480313916470473E-3</v>
      </c>
      <c r="V47" s="124">
        <v>3.3480313916470473E-3</v>
      </c>
      <c r="W47" s="124">
        <v>3.3480313916470473E-3</v>
      </c>
      <c r="X47" s="124">
        <v>3.195532925397294E-3</v>
      </c>
      <c r="Y47" s="124">
        <v>3.043034459147539E-3</v>
      </c>
      <c r="Z47" s="124">
        <v>2.8905359928977875E-3</v>
      </c>
      <c r="AA47" s="124">
        <v>2.7380375266480325E-3</v>
      </c>
      <c r="AB47" s="124">
        <v>2.5855390603982792E-3</v>
      </c>
      <c r="AC47" s="124">
        <v>2.433040594148526E-3</v>
      </c>
      <c r="AD47" s="124">
        <v>2.2805421278987714E-3</v>
      </c>
      <c r="AE47" s="124">
        <v>2.128043661649019E-3</v>
      </c>
      <c r="AF47" s="124">
        <v>1.9755451953992653E-3</v>
      </c>
      <c r="AG47" s="124">
        <v>1.823046729149509E-3</v>
      </c>
      <c r="AH47" s="124">
        <v>1.823046729149509E-3</v>
      </c>
      <c r="AI47" s="124">
        <v>1.823046729149509E-3</v>
      </c>
      <c r="AJ47" s="124">
        <v>1.823046729149509E-3</v>
      </c>
      <c r="AK47" s="124">
        <v>1.823046729149509E-3</v>
      </c>
      <c r="AL47" s="124">
        <v>1.823046729149509E-3</v>
      </c>
      <c r="AM47" s="124">
        <v>1.823046729149509E-3</v>
      </c>
      <c r="AN47" s="124">
        <v>1.823046729149509E-3</v>
      </c>
      <c r="AO47" s="124">
        <v>1.823046729149509E-3</v>
      </c>
      <c r="AP47" s="124">
        <v>1.823046729149509E-3</v>
      </c>
      <c r="AQ47" s="124">
        <v>1.823046729149509E-3</v>
      </c>
      <c r="AR47" s="124">
        <v>1.9674678827055181E-3</v>
      </c>
      <c r="AS47" s="124">
        <v>2.1118890362615272E-3</v>
      </c>
      <c r="AT47" s="124">
        <v>2.2563101898175381E-3</v>
      </c>
      <c r="AU47" s="124">
        <v>2.4007313433735467E-3</v>
      </c>
      <c r="AV47" s="124">
        <v>2.5451524969295545E-3</v>
      </c>
      <c r="AW47" s="124">
        <v>2.5451524969295545E-3</v>
      </c>
      <c r="AX47" s="124">
        <v>2.5451524969295545E-3</v>
      </c>
      <c r="AY47" s="124">
        <v>2.5451524969295545E-3</v>
      </c>
      <c r="AZ47" s="124">
        <v>2.5451524969295545E-3</v>
      </c>
      <c r="BA47" s="124">
        <v>2.5451524969295545E-3</v>
      </c>
      <c r="BB47" s="124">
        <v>2.5451524969295545E-3</v>
      </c>
      <c r="BC47" s="124">
        <v>2.5451524969295545E-3</v>
      </c>
      <c r="BD47" s="124">
        <v>2.5451524969295545E-3</v>
      </c>
      <c r="BE47" s="124">
        <v>2.5451524969295545E-3</v>
      </c>
      <c r="BF47" s="124">
        <v>2.5451524969295545E-3</v>
      </c>
      <c r="BG47" s="124">
        <v>2.5451524969295545E-3</v>
      </c>
      <c r="BH47" s="124">
        <v>2.5451524969295545E-3</v>
      </c>
      <c r="BI47" s="124">
        <v>2.5451524969295545E-3</v>
      </c>
      <c r="BJ47" s="124">
        <v>2.5451524969295545E-3</v>
      </c>
      <c r="BK47" s="124">
        <v>2.5451524969295545E-3</v>
      </c>
      <c r="BL47" s="124">
        <v>2.3766677178314196E-3</v>
      </c>
      <c r="BM47" s="124">
        <v>2.2081829387332842E-3</v>
      </c>
      <c r="BN47" s="124">
        <v>2.0396981596351471E-3</v>
      </c>
      <c r="BO47" s="124">
        <v>1.8712133805370121E-3</v>
      </c>
      <c r="BP47" s="124">
        <v>1.7027286014388737E-3</v>
      </c>
      <c r="BQ47" s="124">
        <v>1.7027286014388737E-3</v>
      </c>
      <c r="BR47" s="124">
        <v>1.7027286014388737E-3</v>
      </c>
      <c r="BS47" s="124">
        <v>1.7027286014388737E-3</v>
      </c>
      <c r="BT47" s="124">
        <v>1.7027286014388737E-3</v>
      </c>
      <c r="BU47" s="124">
        <v>1.7027286014388737E-3</v>
      </c>
      <c r="BV47" s="124">
        <v>1.7027286014388737E-3</v>
      </c>
      <c r="BW47" s="124">
        <v>1.7027286014388737E-3</v>
      </c>
      <c r="BX47" s="124">
        <v>1.7027286014388737E-3</v>
      </c>
      <c r="BY47" s="124">
        <v>1.7027286014388737E-3</v>
      </c>
      <c r="BZ47" s="124">
        <v>1.7027286014388737E-3</v>
      </c>
      <c r="CA47" s="124">
        <v>1.7027286014388737E-3</v>
      </c>
      <c r="CB47" s="124">
        <v>1.7027286014388737E-3</v>
      </c>
      <c r="CC47" s="124">
        <v>1.7027286014388737E-3</v>
      </c>
      <c r="CD47" s="124">
        <v>1.7027286014388737E-3</v>
      </c>
      <c r="CE47" s="124">
        <v>1.7027286014388737E-3</v>
      </c>
      <c r="CF47" s="124">
        <v>1.7027286014388737E-3</v>
      </c>
      <c r="CG47" s="124">
        <v>1.7027286014388737E-3</v>
      </c>
      <c r="CH47" s="124">
        <v>1.7027286014388737E-3</v>
      </c>
      <c r="CI47" s="124">
        <v>1.7027286014388737E-3</v>
      </c>
      <c r="CJ47" s="124">
        <v>1.7027286014388737E-3</v>
      </c>
      <c r="CK47" s="124">
        <v>1.4224557412949872E-3</v>
      </c>
      <c r="CL47" s="124">
        <v>1.1421828811510985E-3</v>
      </c>
      <c r="CM47" s="124">
        <v>8.6191002100721162E-4</v>
      </c>
      <c r="CN47" s="124">
        <v>5.8163716086332426E-4</v>
      </c>
      <c r="CO47" s="124">
        <v>3.0136430071943626E-4</v>
      </c>
      <c r="CP47" s="124">
        <v>2.1091440575549342E-5</v>
      </c>
      <c r="CQ47" s="124">
        <v>-2.5918141956833823E-4</v>
      </c>
      <c r="CR47" s="124">
        <v>-5.3945427971222601E-4</v>
      </c>
      <c r="CS47" s="124">
        <v>-8.1972713985611358E-4</v>
      </c>
      <c r="CT47" s="124">
        <v>-1.0999999999999998E-3</v>
      </c>
      <c r="CU47" s="124">
        <v>-1.0999999999999998E-3</v>
      </c>
      <c r="CV47" s="124">
        <v>-1.0999999999999998E-3</v>
      </c>
      <c r="CW47" s="124">
        <v>-1.0999999999999998E-3</v>
      </c>
      <c r="CX47" s="124">
        <v>-1.0999999999999998E-3</v>
      </c>
      <c r="CY47" s="124">
        <v>-1.0999999999999998E-3</v>
      </c>
      <c r="CZ47" s="124">
        <v>-1.0999999999999998E-3</v>
      </c>
      <c r="DA47" s="124">
        <v>-1.0999999999999998E-3</v>
      </c>
      <c r="DB47" s="124">
        <v>-1.0999999999999998E-3</v>
      </c>
      <c r="DC47" s="124">
        <v>-1.0999999999999998E-3</v>
      </c>
      <c r="DD47" s="124">
        <v>-1.0999999999999998E-3</v>
      </c>
      <c r="DE47" s="124">
        <v>-1.0999999999999998E-3</v>
      </c>
      <c r="DF47" s="124">
        <v>-1.0999999999999998E-3</v>
      </c>
      <c r="DG47" s="124">
        <v>-1.0999999999999998E-3</v>
      </c>
      <c r="DH47" s="124">
        <v>-1.0999999999999998E-3</v>
      </c>
      <c r="DI47" s="124">
        <v>-1.0999999999999998E-3</v>
      </c>
      <c r="DJ47" s="124">
        <v>-1.0999999999999998E-3</v>
      </c>
      <c r="DK47" s="124">
        <v>-1.0999999999999998E-3</v>
      </c>
      <c r="DL47" s="124">
        <v>-1.0999999999999998E-3</v>
      </c>
      <c r="DM47" s="124">
        <v>-1.0999999999999998E-3</v>
      </c>
      <c r="DN47" s="124">
        <v>-1.0999999999999998E-3</v>
      </c>
      <c r="DO47" s="124">
        <v>-1.0999999999999998E-3</v>
      </c>
      <c r="DP47" s="124">
        <v>-1.0999999999999998E-3</v>
      </c>
      <c r="DQ47" s="124">
        <v>-1.0999999999999998E-3</v>
      </c>
      <c r="DR47" s="125">
        <v>-1.0999999999999998E-3</v>
      </c>
    </row>
    <row r="48" spans="1:122" x14ac:dyDescent="0.4">
      <c r="B48" s="79">
        <v>2044</v>
      </c>
      <c r="C48" s="124">
        <v>9.2401569582352362E-4</v>
      </c>
      <c r="D48" s="124">
        <v>9.2401569582352362E-4</v>
      </c>
      <c r="E48" s="124">
        <v>9.2401569582352362E-4</v>
      </c>
      <c r="F48" s="124">
        <v>9.2401569582352362E-4</v>
      </c>
      <c r="G48" s="124">
        <v>9.2401569582352362E-4</v>
      </c>
      <c r="H48" s="124">
        <v>9.2401569582352362E-4</v>
      </c>
      <c r="I48" s="124">
        <v>9.2401569582352362E-4</v>
      </c>
      <c r="J48" s="124">
        <v>9.2401569582352362E-4</v>
      </c>
      <c r="K48" s="124">
        <v>9.2401569582352362E-4</v>
      </c>
      <c r="L48" s="124">
        <v>9.2401569582352362E-4</v>
      </c>
      <c r="M48" s="124">
        <v>9.2401569582352362E-4</v>
      </c>
      <c r="N48" s="124">
        <v>9.2401569582352362E-4</v>
      </c>
      <c r="O48" s="124">
        <v>9.2401569582352362E-4</v>
      </c>
      <c r="P48" s="124">
        <v>9.2401569582352362E-4</v>
      </c>
      <c r="Q48" s="124">
        <v>9.2401569582352362E-4</v>
      </c>
      <c r="R48" s="124">
        <v>9.2401569582352362E-4</v>
      </c>
      <c r="S48" s="124">
        <v>9.2401569582352362E-4</v>
      </c>
      <c r="T48" s="124">
        <v>9.2401569582352362E-4</v>
      </c>
      <c r="U48" s="124">
        <v>9.2401569582352362E-4</v>
      </c>
      <c r="V48" s="124">
        <v>9.2401569582352362E-4</v>
      </c>
      <c r="W48" s="124">
        <v>9.2401569582352362E-4</v>
      </c>
      <c r="X48" s="124">
        <v>8.4776646269864699E-4</v>
      </c>
      <c r="Y48" s="124">
        <v>7.7151722957376906E-4</v>
      </c>
      <c r="Z48" s="124">
        <v>6.9526799644889416E-4</v>
      </c>
      <c r="AA48" s="124">
        <v>6.1901876332401623E-4</v>
      </c>
      <c r="AB48" s="124">
        <v>5.427695301991396E-4</v>
      </c>
      <c r="AC48" s="124">
        <v>4.6652029707426297E-4</v>
      </c>
      <c r="AD48" s="124">
        <v>3.9027106394938548E-4</v>
      </c>
      <c r="AE48" s="124">
        <v>3.1402183082450972E-4</v>
      </c>
      <c r="AF48" s="124">
        <v>2.3777259769963287E-4</v>
      </c>
      <c r="AG48" s="124">
        <v>1.6152336457475472E-4</v>
      </c>
      <c r="AH48" s="124">
        <v>1.6152336457475472E-4</v>
      </c>
      <c r="AI48" s="124">
        <v>1.6152336457475472E-4</v>
      </c>
      <c r="AJ48" s="124">
        <v>1.6152336457475472E-4</v>
      </c>
      <c r="AK48" s="124">
        <v>1.6152336457475472E-4</v>
      </c>
      <c r="AL48" s="124">
        <v>1.6152336457475472E-4</v>
      </c>
      <c r="AM48" s="124">
        <v>1.6152336457475472E-4</v>
      </c>
      <c r="AN48" s="124">
        <v>1.6152336457475472E-4</v>
      </c>
      <c r="AO48" s="124">
        <v>1.6152336457475472E-4</v>
      </c>
      <c r="AP48" s="124">
        <v>1.6152336457475472E-4</v>
      </c>
      <c r="AQ48" s="124">
        <v>1.6152336457475472E-4</v>
      </c>
      <c r="AR48" s="124">
        <v>2.3373394135275906E-4</v>
      </c>
      <c r="AS48" s="124">
        <v>3.0594451813076339E-4</v>
      </c>
      <c r="AT48" s="124">
        <v>3.7815509490876924E-4</v>
      </c>
      <c r="AU48" s="124">
        <v>4.5036567168677314E-4</v>
      </c>
      <c r="AV48" s="124">
        <v>5.2257624846477682E-4</v>
      </c>
      <c r="AW48" s="124">
        <v>5.2257624846477682E-4</v>
      </c>
      <c r="AX48" s="124">
        <v>5.2257624846477682E-4</v>
      </c>
      <c r="AY48" s="124">
        <v>5.2257624846477682E-4</v>
      </c>
      <c r="AZ48" s="124">
        <v>5.2257624846477682E-4</v>
      </c>
      <c r="BA48" s="124">
        <v>5.2257624846477682E-4</v>
      </c>
      <c r="BB48" s="124">
        <v>5.2257624846477682E-4</v>
      </c>
      <c r="BC48" s="124">
        <v>5.2257624846477682E-4</v>
      </c>
      <c r="BD48" s="124">
        <v>5.2257624846477682E-4</v>
      </c>
      <c r="BE48" s="124">
        <v>5.2257624846477682E-4</v>
      </c>
      <c r="BF48" s="124">
        <v>5.2257624846477682E-4</v>
      </c>
      <c r="BG48" s="124">
        <v>5.2257624846477682E-4</v>
      </c>
      <c r="BH48" s="124">
        <v>5.2257624846477682E-4</v>
      </c>
      <c r="BI48" s="124">
        <v>5.2257624846477682E-4</v>
      </c>
      <c r="BJ48" s="124">
        <v>5.2257624846477682E-4</v>
      </c>
      <c r="BK48" s="124">
        <v>5.2257624846477682E-4</v>
      </c>
      <c r="BL48" s="124">
        <v>4.3833385891570978E-4</v>
      </c>
      <c r="BM48" s="124">
        <v>3.540914693666423E-4</v>
      </c>
      <c r="BN48" s="124">
        <v>2.698490798175733E-4</v>
      </c>
      <c r="BO48" s="124">
        <v>1.8560669026850625E-4</v>
      </c>
      <c r="BP48" s="124">
        <v>1.013643007194366E-4</v>
      </c>
      <c r="BQ48" s="124">
        <v>1.013643007194366E-4</v>
      </c>
      <c r="BR48" s="124">
        <v>1.013643007194366E-4</v>
      </c>
      <c r="BS48" s="124">
        <v>1.013643007194366E-4</v>
      </c>
      <c r="BT48" s="124">
        <v>1.013643007194366E-4</v>
      </c>
      <c r="BU48" s="124">
        <v>1.013643007194366E-4</v>
      </c>
      <c r="BV48" s="124">
        <v>1.013643007194366E-4</v>
      </c>
      <c r="BW48" s="124">
        <v>1.013643007194366E-4</v>
      </c>
      <c r="BX48" s="124">
        <v>1.013643007194366E-4</v>
      </c>
      <c r="BY48" s="124">
        <v>1.013643007194366E-4</v>
      </c>
      <c r="BZ48" s="124">
        <v>1.013643007194366E-4</v>
      </c>
      <c r="CA48" s="124">
        <v>1.013643007194366E-4</v>
      </c>
      <c r="CB48" s="124">
        <v>1.013643007194366E-4</v>
      </c>
      <c r="CC48" s="124">
        <v>1.013643007194366E-4</v>
      </c>
      <c r="CD48" s="124">
        <v>1.013643007194366E-4</v>
      </c>
      <c r="CE48" s="124">
        <v>1.013643007194366E-4</v>
      </c>
      <c r="CF48" s="124">
        <v>1.013643007194366E-4</v>
      </c>
      <c r="CG48" s="124">
        <v>1.013643007194366E-4</v>
      </c>
      <c r="CH48" s="124">
        <v>1.013643007194366E-4</v>
      </c>
      <c r="CI48" s="124">
        <v>1.013643007194366E-4</v>
      </c>
      <c r="CJ48" s="124">
        <v>1.013643007194366E-4</v>
      </c>
      <c r="CK48" s="124">
        <v>-3.8772129352506205E-5</v>
      </c>
      <c r="CL48" s="124">
        <v>-1.7890855942445097E-4</v>
      </c>
      <c r="CM48" s="124">
        <v>-3.1904498949639421E-4</v>
      </c>
      <c r="CN48" s="124">
        <v>-4.5918141956833788E-4</v>
      </c>
      <c r="CO48" s="124">
        <v>-5.9931784964028199E-4</v>
      </c>
      <c r="CP48" s="124">
        <v>-7.3945427971222524E-4</v>
      </c>
      <c r="CQ48" s="124">
        <v>-8.7959070978416902E-4</v>
      </c>
      <c r="CR48" s="124">
        <v>-1.019727139856113E-3</v>
      </c>
      <c r="CS48" s="124">
        <v>-1.1598635699280569E-3</v>
      </c>
      <c r="CT48" s="124">
        <v>-1.2999999999999999E-3</v>
      </c>
      <c r="CU48" s="124">
        <v>-1.2999999999999999E-3</v>
      </c>
      <c r="CV48" s="124">
        <v>-1.2999999999999999E-3</v>
      </c>
      <c r="CW48" s="124">
        <v>-1.2999999999999999E-3</v>
      </c>
      <c r="CX48" s="124">
        <v>-1.2999999999999999E-3</v>
      </c>
      <c r="CY48" s="124">
        <v>-1.2999999999999999E-3</v>
      </c>
      <c r="CZ48" s="124">
        <v>-1.2999999999999999E-3</v>
      </c>
      <c r="DA48" s="124">
        <v>-1.2999999999999999E-3</v>
      </c>
      <c r="DB48" s="124">
        <v>-1.2999999999999999E-3</v>
      </c>
      <c r="DC48" s="124">
        <v>-1.2999999999999999E-3</v>
      </c>
      <c r="DD48" s="124">
        <v>-1.2999999999999999E-3</v>
      </c>
      <c r="DE48" s="124">
        <v>-1.2999999999999999E-3</v>
      </c>
      <c r="DF48" s="124">
        <v>-1.2999999999999999E-3</v>
      </c>
      <c r="DG48" s="124">
        <v>-1.2999999999999999E-3</v>
      </c>
      <c r="DH48" s="124">
        <v>-1.2999999999999999E-3</v>
      </c>
      <c r="DI48" s="124">
        <v>-1.2999999999999999E-3</v>
      </c>
      <c r="DJ48" s="124">
        <v>-1.2999999999999999E-3</v>
      </c>
      <c r="DK48" s="124">
        <v>-1.2999999999999999E-3</v>
      </c>
      <c r="DL48" s="124">
        <v>-1.2999999999999999E-3</v>
      </c>
      <c r="DM48" s="124">
        <v>-1.2999999999999999E-3</v>
      </c>
      <c r="DN48" s="124">
        <v>-1.2999999999999999E-3</v>
      </c>
      <c r="DO48" s="124">
        <v>-1.2999999999999999E-3</v>
      </c>
      <c r="DP48" s="124">
        <v>-1.2999999999999999E-3</v>
      </c>
      <c r="DQ48" s="124">
        <v>-1.2999999999999999E-3</v>
      </c>
      <c r="DR48" s="125">
        <v>-1.2999999999999999E-3</v>
      </c>
    </row>
    <row r="49" spans="2:122" s="3" customFormat="1" ht="15" thickBot="1" x14ac:dyDescent="0.45">
      <c r="B49" s="88" t="s">
        <v>49</v>
      </c>
      <c r="C49" s="126">
        <v>0</v>
      </c>
      <c r="D49" s="126">
        <v>0</v>
      </c>
      <c r="E49" s="126">
        <v>0</v>
      </c>
      <c r="F49" s="126">
        <v>0</v>
      </c>
      <c r="G49" s="126">
        <v>0</v>
      </c>
      <c r="H49" s="126">
        <v>0</v>
      </c>
      <c r="I49" s="126">
        <v>0</v>
      </c>
      <c r="J49" s="126">
        <v>0</v>
      </c>
      <c r="K49" s="126">
        <v>0</v>
      </c>
      <c r="L49" s="126">
        <v>0</v>
      </c>
      <c r="M49" s="126">
        <v>0</v>
      </c>
      <c r="N49" s="126">
        <v>0</v>
      </c>
      <c r="O49" s="126">
        <v>0</v>
      </c>
      <c r="P49" s="126">
        <v>0</v>
      </c>
      <c r="Q49" s="126">
        <v>0</v>
      </c>
      <c r="R49" s="126">
        <v>0</v>
      </c>
      <c r="S49" s="126">
        <v>0</v>
      </c>
      <c r="T49" s="126">
        <v>0</v>
      </c>
      <c r="U49" s="126">
        <v>0</v>
      </c>
      <c r="V49" s="126">
        <v>0</v>
      </c>
      <c r="W49" s="126">
        <v>0</v>
      </c>
      <c r="X49" s="126">
        <v>0</v>
      </c>
      <c r="Y49" s="126">
        <v>0</v>
      </c>
      <c r="Z49" s="126">
        <v>0</v>
      </c>
      <c r="AA49" s="126">
        <v>0</v>
      </c>
      <c r="AB49" s="126">
        <v>0</v>
      </c>
      <c r="AC49" s="126">
        <v>0</v>
      </c>
      <c r="AD49" s="126">
        <v>0</v>
      </c>
      <c r="AE49" s="126">
        <v>0</v>
      </c>
      <c r="AF49" s="126">
        <v>0</v>
      </c>
      <c r="AG49" s="126">
        <v>0</v>
      </c>
      <c r="AH49" s="126">
        <v>0</v>
      </c>
      <c r="AI49" s="126">
        <v>0</v>
      </c>
      <c r="AJ49" s="126">
        <v>0</v>
      </c>
      <c r="AK49" s="126">
        <v>0</v>
      </c>
      <c r="AL49" s="126">
        <v>0</v>
      </c>
      <c r="AM49" s="126">
        <v>0</v>
      </c>
      <c r="AN49" s="126">
        <v>0</v>
      </c>
      <c r="AO49" s="126">
        <v>0</v>
      </c>
      <c r="AP49" s="126">
        <v>0</v>
      </c>
      <c r="AQ49" s="126">
        <v>0</v>
      </c>
      <c r="AR49" s="126">
        <v>0</v>
      </c>
      <c r="AS49" s="126">
        <v>0</v>
      </c>
      <c r="AT49" s="126">
        <v>0</v>
      </c>
      <c r="AU49" s="126">
        <v>0</v>
      </c>
      <c r="AV49" s="126">
        <v>0</v>
      </c>
      <c r="AW49" s="126">
        <v>0</v>
      </c>
      <c r="AX49" s="126">
        <v>0</v>
      </c>
      <c r="AY49" s="126">
        <v>0</v>
      </c>
      <c r="AZ49" s="126">
        <v>0</v>
      </c>
      <c r="BA49" s="126">
        <v>0</v>
      </c>
      <c r="BB49" s="126">
        <v>0</v>
      </c>
      <c r="BC49" s="126">
        <v>0</v>
      </c>
      <c r="BD49" s="126">
        <v>0</v>
      </c>
      <c r="BE49" s="126">
        <v>0</v>
      </c>
      <c r="BF49" s="126">
        <v>0</v>
      </c>
      <c r="BG49" s="126">
        <v>0</v>
      </c>
      <c r="BH49" s="126">
        <v>0</v>
      </c>
      <c r="BI49" s="126">
        <v>0</v>
      </c>
      <c r="BJ49" s="126">
        <v>0</v>
      </c>
      <c r="BK49" s="126">
        <v>0</v>
      </c>
      <c r="BL49" s="126">
        <v>0</v>
      </c>
      <c r="BM49" s="126">
        <v>0</v>
      </c>
      <c r="BN49" s="126">
        <v>0</v>
      </c>
      <c r="BO49" s="126">
        <v>0</v>
      </c>
      <c r="BP49" s="126">
        <v>0</v>
      </c>
      <c r="BQ49" s="126">
        <v>0</v>
      </c>
      <c r="BR49" s="126">
        <v>0</v>
      </c>
      <c r="BS49" s="126">
        <v>0</v>
      </c>
      <c r="BT49" s="126">
        <v>0</v>
      </c>
      <c r="BU49" s="126">
        <v>0</v>
      </c>
      <c r="BV49" s="126">
        <v>0</v>
      </c>
      <c r="BW49" s="126">
        <v>0</v>
      </c>
      <c r="BX49" s="126">
        <v>0</v>
      </c>
      <c r="BY49" s="126">
        <v>0</v>
      </c>
      <c r="BZ49" s="126">
        <v>0</v>
      </c>
      <c r="CA49" s="126">
        <v>0</v>
      </c>
      <c r="CB49" s="126">
        <v>0</v>
      </c>
      <c r="CC49" s="126">
        <v>0</v>
      </c>
      <c r="CD49" s="126">
        <v>0</v>
      </c>
      <c r="CE49" s="126">
        <v>0</v>
      </c>
      <c r="CF49" s="126">
        <v>0</v>
      </c>
      <c r="CG49" s="126">
        <v>0</v>
      </c>
      <c r="CH49" s="126">
        <v>0</v>
      </c>
      <c r="CI49" s="126">
        <v>0</v>
      </c>
      <c r="CJ49" s="126">
        <v>0</v>
      </c>
      <c r="CK49" s="126">
        <v>0</v>
      </c>
      <c r="CL49" s="126">
        <v>0</v>
      </c>
      <c r="CM49" s="126">
        <v>0</v>
      </c>
      <c r="CN49" s="126">
        <v>0</v>
      </c>
      <c r="CO49" s="126">
        <v>0</v>
      </c>
      <c r="CP49" s="126">
        <v>0</v>
      </c>
      <c r="CQ49" s="126">
        <v>0</v>
      </c>
      <c r="CR49" s="126">
        <v>0</v>
      </c>
      <c r="CS49" s="126">
        <v>0</v>
      </c>
      <c r="CT49" s="126">
        <v>0</v>
      </c>
      <c r="CU49" s="126">
        <v>0</v>
      </c>
      <c r="CV49" s="126">
        <v>0</v>
      </c>
      <c r="CW49" s="126">
        <v>0</v>
      </c>
      <c r="CX49" s="126">
        <v>0</v>
      </c>
      <c r="CY49" s="126">
        <v>0</v>
      </c>
      <c r="CZ49" s="126">
        <v>0</v>
      </c>
      <c r="DA49" s="126">
        <v>0</v>
      </c>
      <c r="DB49" s="126">
        <v>0</v>
      </c>
      <c r="DC49" s="126">
        <v>0</v>
      </c>
      <c r="DD49" s="126">
        <v>0</v>
      </c>
      <c r="DE49" s="126">
        <v>0</v>
      </c>
      <c r="DF49" s="126">
        <v>0</v>
      </c>
      <c r="DG49" s="126">
        <v>0</v>
      </c>
      <c r="DH49" s="126">
        <v>0</v>
      </c>
      <c r="DI49" s="126">
        <v>0</v>
      </c>
      <c r="DJ49" s="126">
        <v>0</v>
      </c>
      <c r="DK49" s="126">
        <v>0</v>
      </c>
      <c r="DL49" s="126">
        <v>0</v>
      </c>
      <c r="DM49" s="126">
        <v>0</v>
      </c>
      <c r="DN49" s="126">
        <v>0</v>
      </c>
      <c r="DO49" s="126">
        <v>0</v>
      </c>
      <c r="DP49" s="126">
        <v>0</v>
      </c>
      <c r="DQ49" s="126">
        <v>0</v>
      </c>
      <c r="DR49" s="127">
        <v>0</v>
      </c>
    </row>
    <row r="87" spans="96:96" x14ac:dyDescent="0.4">
      <c r="CR87" s="89"/>
    </row>
    <row r="88" spans="96:96" x14ac:dyDescent="0.4">
      <c r="CR88" s="89"/>
    </row>
    <row r="113" spans="95:95" x14ac:dyDescent="0.4">
      <c r="CQ113" s="89"/>
    </row>
    <row r="114" spans="95:95" x14ac:dyDescent="0.4">
      <c r="CQ114" s="89"/>
    </row>
  </sheetData>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N23"/>
  <sheetViews>
    <sheetView showGridLines="0" zoomScaleNormal="100" workbookViewId="0">
      <selection activeCell="J26" sqref="J26"/>
    </sheetView>
  </sheetViews>
  <sheetFormatPr defaultRowHeight="14.6" x14ac:dyDescent="0.4"/>
  <cols>
    <col min="2" max="2" width="12.3046875" bestFit="1" customWidth="1"/>
    <col min="3" max="3" width="36.15234375" customWidth="1"/>
    <col min="4" max="4" width="9.53515625" style="18" customWidth="1"/>
    <col min="5" max="5" width="12.53515625" style="21" bestFit="1" customWidth="1"/>
    <col min="6" max="6" width="14.53515625" style="18" bestFit="1" customWidth="1"/>
    <col min="11" max="11" width="24.84375" bestFit="1" customWidth="1"/>
    <col min="12" max="12" width="14.84375" bestFit="1" customWidth="1"/>
    <col min="13" max="14" width="15.53515625" bestFit="1" customWidth="1"/>
    <col min="15" max="15" width="14.84375" bestFit="1" customWidth="1"/>
    <col min="16" max="16" width="10.15234375" bestFit="1" customWidth="1"/>
  </cols>
  <sheetData>
    <row r="1" spans="1:14" ht="21.75" customHeight="1" x14ac:dyDescent="0.4">
      <c r="A1" s="101" t="s">
        <v>51</v>
      </c>
      <c r="B1" s="101"/>
      <c r="C1" s="101"/>
      <c r="D1" s="101"/>
      <c r="E1" s="101"/>
      <c r="F1" s="101"/>
      <c r="G1" s="101"/>
      <c r="H1" s="101"/>
      <c r="I1" s="101"/>
    </row>
    <row r="2" spans="1:14" x14ac:dyDescent="0.4">
      <c r="A2" s="67" t="s">
        <v>13</v>
      </c>
      <c r="D2"/>
      <c r="E2"/>
      <c r="F2"/>
    </row>
    <row r="3" spans="1:14" x14ac:dyDescent="0.4">
      <c r="C3" s="50"/>
      <c r="D3" s="51"/>
      <c r="E3" s="52"/>
      <c r="F3" s="51"/>
      <c r="G3" s="50"/>
      <c r="H3" s="50"/>
      <c r="I3" s="50"/>
    </row>
    <row r="4" spans="1:14" s="62" customFormat="1" ht="15.75" customHeight="1" x14ac:dyDescent="0.55000000000000004">
      <c r="B4" s="63" t="s">
        <v>52</v>
      </c>
      <c r="D4" s="64"/>
      <c r="E4" s="65"/>
      <c r="F4" s="64"/>
      <c r="I4" s="63"/>
    </row>
    <row r="5" spans="1:14" ht="15.75" customHeight="1" x14ac:dyDescent="0.45">
      <c r="B5" s="63" t="s">
        <v>53</v>
      </c>
      <c r="I5" s="63"/>
    </row>
    <row r="6" spans="1:14" ht="15.75" customHeight="1" x14ac:dyDescent="0.45">
      <c r="B6" s="49"/>
      <c r="I6" s="63"/>
    </row>
    <row r="7" spans="1:14" ht="15" customHeight="1" x14ac:dyDescent="0.4">
      <c r="D7" s="100" t="s">
        <v>1</v>
      </c>
      <c r="E7" s="102" t="s">
        <v>54</v>
      </c>
      <c r="F7" s="102"/>
      <c r="N7" s="99"/>
    </row>
    <row r="8" spans="1:14" ht="19" customHeight="1" x14ac:dyDescent="0.7">
      <c r="B8" s="22"/>
      <c r="C8" s="19"/>
      <c r="D8" s="100"/>
      <c r="E8" s="69" t="s">
        <v>55</v>
      </c>
      <c r="F8" s="68" t="s">
        <v>56</v>
      </c>
      <c r="M8" s="12"/>
      <c r="N8" s="99"/>
    </row>
    <row r="9" spans="1:14" ht="17.25" customHeight="1" x14ac:dyDescent="0.45">
      <c r="B9" s="108" t="s">
        <v>57</v>
      </c>
      <c r="C9" s="109"/>
      <c r="D9" s="20">
        <v>30</v>
      </c>
      <c r="E9" s="118">
        <f>'HMI - 2025 Scale'!B38</f>
        <v>-1.2323875032514921E-2</v>
      </c>
      <c r="F9" s="118">
        <f>'HMI - 2025 Scale'!C38</f>
        <v>-1.000749964779659E-2</v>
      </c>
      <c r="M9" s="53"/>
      <c r="N9" s="54"/>
    </row>
    <row r="10" spans="1:14" ht="17.25" customHeight="1" x14ac:dyDescent="0.55000000000000004">
      <c r="B10" s="110" t="s">
        <v>58</v>
      </c>
      <c r="C10" s="111"/>
      <c r="D10" s="20">
        <v>31</v>
      </c>
      <c r="E10" s="118">
        <f>'HMI - 2025 Scale'!B39</f>
        <v>-1.2323875032514921E-2</v>
      </c>
      <c r="F10" s="118">
        <f>'HMI - 2025 Scale'!C39</f>
        <v>-1.000749964779659E-2</v>
      </c>
      <c r="I10" s="1"/>
      <c r="M10" s="18"/>
      <c r="N10" s="46"/>
    </row>
    <row r="11" spans="1:14" ht="17.25" customHeight="1" x14ac:dyDescent="0.4">
      <c r="B11" s="59"/>
      <c r="C11" s="60"/>
      <c r="D11" s="20">
        <v>32</v>
      </c>
      <c r="E11" s="118">
        <f>'HMI - 2025 Scale'!B40</f>
        <v>-1.2323875032514921E-2</v>
      </c>
      <c r="F11" s="118">
        <f>'HMI - 2025 Scale'!C40</f>
        <v>-1.000749964779659E-2</v>
      </c>
      <c r="K11" s="55"/>
      <c r="M11" s="18"/>
      <c r="N11" s="46"/>
    </row>
    <row r="12" spans="1:14" ht="17.25" customHeight="1" x14ac:dyDescent="0.4">
      <c r="B12" s="112" t="s">
        <v>62</v>
      </c>
      <c r="C12" s="113"/>
      <c r="D12" s="20">
        <v>33</v>
      </c>
      <c r="E12" s="118">
        <f>'HMI - 2025 Scale'!B41</f>
        <v>-1.2323875032514921E-2</v>
      </c>
      <c r="F12" s="118">
        <f>'HMI - 2025 Scale'!C41</f>
        <v>-1.000749964779659E-2</v>
      </c>
      <c r="K12" s="56"/>
      <c r="M12" s="18"/>
      <c r="N12" s="46"/>
    </row>
    <row r="13" spans="1:14" ht="17.25" customHeight="1" x14ac:dyDescent="0.4">
      <c r="B13" s="114" t="s">
        <v>60</v>
      </c>
      <c r="C13" s="115"/>
      <c r="D13" s="20">
        <v>34</v>
      </c>
      <c r="E13" s="118">
        <f>'HMI - 2025 Scale'!B42</f>
        <v>-1.2323875032514921E-2</v>
      </c>
      <c r="F13" s="118">
        <f>'HMI - 2025 Scale'!C42</f>
        <v>-8.1907669461300393E-3</v>
      </c>
      <c r="K13" s="57"/>
      <c r="M13" s="18"/>
      <c r="N13" s="46"/>
    </row>
    <row r="14" spans="1:14" ht="17.25" customHeight="1" x14ac:dyDescent="0.4">
      <c r="B14" s="114" t="s">
        <v>61</v>
      </c>
      <c r="C14" s="115"/>
      <c r="D14" s="20">
        <v>35</v>
      </c>
      <c r="E14" s="118">
        <f>'HMI - 2025 Scale'!B43</f>
        <v>-1.0986474057319106E-2</v>
      </c>
      <c r="F14" s="118">
        <f>'HMI - 2025 Scale'!C43</f>
        <v>-6.3740342444634892E-3</v>
      </c>
      <c r="K14" s="57"/>
      <c r="M14" s="18"/>
      <c r="N14" s="46"/>
    </row>
    <row r="15" spans="1:14" ht="17.25" customHeight="1" x14ac:dyDescent="0.4">
      <c r="B15" s="80"/>
      <c r="C15" s="61"/>
      <c r="D15" s="20">
        <v>36</v>
      </c>
      <c r="E15" s="118">
        <f>'HMI - 2025 Scale'!B44</f>
        <v>-9.6490730821232901E-3</v>
      </c>
      <c r="F15" s="118">
        <f>'HMI - 2025 Scale'!C44</f>
        <v>-4.5573015427969391E-3</v>
      </c>
      <c r="K15" s="55"/>
      <c r="M15" s="18"/>
      <c r="N15" s="46"/>
    </row>
    <row r="16" spans="1:14" ht="17.25" customHeight="1" x14ac:dyDescent="0.4">
      <c r="B16" s="103" t="s">
        <v>63</v>
      </c>
      <c r="C16" s="104"/>
      <c r="D16" s="20">
        <v>37</v>
      </c>
      <c r="E16" s="118">
        <f>'HMI - 2025 Scale'!B45</f>
        <v>-8.3116721069274747E-3</v>
      </c>
      <c r="F16" s="118">
        <f>'HMI - 2025 Scale'!C45</f>
        <v>-2.7405688411303889E-3</v>
      </c>
      <c r="K16" s="58"/>
      <c r="M16" s="18"/>
      <c r="N16" s="46"/>
    </row>
    <row r="17" spans="2:14" ht="17.25" customHeight="1" x14ac:dyDescent="0.4">
      <c r="B17" s="105"/>
      <c r="C17" s="106"/>
      <c r="D17" s="20">
        <v>38</v>
      </c>
      <c r="E17" s="118">
        <f>'HMI - 2025 Scale'!B46</f>
        <v>-6.9742711317316601E-3</v>
      </c>
      <c r="F17" s="118">
        <f>'HMI - 2025 Scale'!C46</f>
        <v>-9.2383613946383863E-4</v>
      </c>
      <c r="M17" s="18"/>
      <c r="N17" s="46"/>
    </row>
    <row r="18" spans="2:14" ht="17.25" customHeight="1" x14ac:dyDescent="0.4">
      <c r="B18" s="107" t="s">
        <v>59</v>
      </c>
      <c r="C18" s="107"/>
      <c r="D18" s="20">
        <v>39</v>
      </c>
      <c r="E18" s="118">
        <f>'HMI - 2025 Scale'!B47</f>
        <v>-5.6368701565358455E-3</v>
      </c>
      <c r="F18" s="118">
        <f>'HMI - 2025 Scale'!C47</f>
        <v>8.928965622027117E-4</v>
      </c>
      <c r="M18" s="18"/>
      <c r="N18" s="46"/>
    </row>
    <row r="19" spans="2:14" ht="17.25" customHeight="1" x14ac:dyDescent="0.4">
      <c r="B19" s="107"/>
      <c r="C19" s="107"/>
      <c r="D19" s="20">
        <v>40</v>
      </c>
      <c r="E19" s="118">
        <f>'HMI - 2025 Scale'!B48</f>
        <v>-4.2994691813400309E-3</v>
      </c>
      <c r="F19" s="118">
        <f>'HMI - 2025 Scale'!C48</f>
        <v>2.7096292638692622E-3</v>
      </c>
      <c r="N19" s="46"/>
    </row>
    <row r="20" spans="2:14" ht="17.25" customHeight="1" x14ac:dyDescent="0.4">
      <c r="B20" s="107"/>
      <c r="C20" s="107"/>
      <c r="D20" s="20">
        <v>41</v>
      </c>
      <c r="E20" s="118">
        <f>'HMI - 2025 Scale'!B49</f>
        <v>-2.9620682061442163E-3</v>
      </c>
      <c r="F20" s="118">
        <f>'HMI - 2025 Scale'!C49</f>
        <v>4.5263619655358123E-3</v>
      </c>
      <c r="N20" s="46"/>
    </row>
    <row r="21" spans="2:14" ht="17.25" customHeight="1" x14ac:dyDescent="0.4">
      <c r="D21" s="20">
        <v>42</v>
      </c>
      <c r="E21" s="118">
        <f>'HMI - 2025 Scale'!B50</f>
        <v>-1.6246672309484015E-3</v>
      </c>
      <c r="F21" s="118">
        <f>'HMI - 2025 Scale'!C50</f>
        <v>6.3430946672023624E-3</v>
      </c>
      <c r="N21" s="46"/>
    </row>
    <row r="22" spans="2:14" ht="17.25" customHeight="1" x14ac:dyDescent="0.4">
      <c r="D22" s="20">
        <v>43</v>
      </c>
      <c r="E22" s="118">
        <f>'HMI - 2025 Scale'!B51</f>
        <v>-2.8726625575258664E-4</v>
      </c>
      <c r="F22" s="118">
        <f>'HMI - 2025 Scale'!C51</f>
        <v>8.1598273688689126E-3</v>
      </c>
      <c r="I22" s="66"/>
      <c r="N22" s="46"/>
    </row>
    <row r="23" spans="2:14" ht="17.25" customHeight="1" x14ac:dyDescent="0.4"/>
  </sheetData>
  <mergeCells count="11">
    <mergeCell ref="B18:C20"/>
    <mergeCell ref="B9:C9"/>
    <mergeCell ref="B10:C10"/>
    <mergeCell ref="B12:C12"/>
    <mergeCell ref="B13:C13"/>
    <mergeCell ref="B14:C14"/>
    <mergeCell ref="N7:N8"/>
    <mergeCell ref="D7:D8"/>
    <mergeCell ref="A1:I1"/>
    <mergeCell ref="E7:F7"/>
    <mergeCell ref="B16:C1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8C7FA-FF38-4767-B571-C2DD4FD77655}">
  <sheetPr>
    <tabColor rgb="FFFFC000"/>
  </sheetPr>
  <dimension ref="A1:X85"/>
  <sheetViews>
    <sheetView zoomScaleNormal="100" workbookViewId="0">
      <pane xSplit="2" ySplit="8" topLeftCell="C9" activePane="bottomRight" state="frozen"/>
      <selection activeCell="B12" sqref="B12:C12"/>
      <selection pane="topRight" activeCell="B12" sqref="B12:C12"/>
      <selection pane="bottomLeft" activeCell="B12" sqref="B12:C12"/>
      <selection pane="bottomRight" activeCell="C63" sqref="C63"/>
    </sheetView>
  </sheetViews>
  <sheetFormatPr defaultRowHeight="14.6" x14ac:dyDescent="0.4"/>
  <cols>
    <col min="3" max="3" width="17.69140625" bestFit="1" customWidth="1"/>
    <col min="4" max="4" width="15.3828125" customWidth="1"/>
    <col min="5" max="5" width="14.3828125" customWidth="1"/>
    <col min="6" max="7" width="12.84375" customWidth="1"/>
    <col min="8" max="8" width="9.84375" bestFit="1" customWidth="1"/>
    <col min="9" max="11" width="12.3828125" bestFit="1" customWidth="1"/>
    <col min="12" max="23" width="9.84375" bestFit="1" customWidth="1"/>
    <col min="24" max="24" width="10.15234375" customWidth="1"/>
  </cols>
  <sheetData>
    <row r="1" spans="1:24" ht="15.9" x14ac:dyDescent="0.45">
      <c r="B1" s="3" t="s">
        <v>40</v>
      </c>
      <c r="C1" s="76"/>
    </row>
    <row r="2" spans="1:24" x14ac:dyDescent="0.4">
      <c r="B2" s="3" t="s">
        <v>42</v>
      </c>
    </row>
    <row r="3" spans="1:24" ht="15.9" x14ac:dyDescent="0.45">
      <c r="B3" s="76" t="s">
        <v>50</v>
      </c>
    </row>
    <row r="4" spans="1:24" x14ac:dyDescent="0.4">
      <c r="B4" s="18"/>
      <c r="C4" s="18"/>
    </row>
    <row r="5" spans="1:24" x14ac:dyDescent="0.4">
      <c r="B5" s="18"/>
      <c r="C5" s="18"/>
      <c r="E5" s="3" t="s">
        <v>20</v>
      </c>
    </row>
    <row r="6" spans="1:24" ht="14.5" customHeight="1" x14ac:dyDescent="0.4">
      <c r="C6" s="18" t="s">
        <v>17</v>
      </c>
      <c r="D6" s="73">
        <v>2025</v>
      </c>
      <c r="E6" s="81">
        <v>2026</v>
      </c>
      <c r="F6" s="3">
        <f>+E6+1</f>
        <v>2027</v>
      </c>
      <c r="G6" s="3">
        <f t="shared" ref="G6:W6" si="0">+F6+1</f>
        <v>2028</v>
      </c>
      <c r="H6" s="3">
        <f t="shared" si="0"/>
        <v>2029</v>
      </c>
      <c r="I6" s="3">
        <f t="shared" si="0"/>
        <v>2030</v>
      </c>
      <c r="J6" s="3">
        <f t="shared" si="0"/>
        <v>2031</v>
      </c>
      <c r="K6" s="3">
        <f t="shared" si="0"/>
        <v>2032</v>
      </c>
      <c r="L6" s="3">
        <f t="shared" si="0"/>
        <v>2033</v>
      </c>
      <c r="M6" s="3">
        <f t="shared" si="0"/>
        <v>2034</v>
      </c>
      <c r="N6" s="3">
        <f t="shared" si="0"/>
        <v>2035</v>
      </c>
      <c r="O6" s="3">
        <f t="shared" si="0"/>
        <v>2036</v>
      </c>
      <c r="P6" s="3">
        <f t="shared" si="0"/>
        <v>2037</v>
      </c>
      <c r="Q6" s="3">
        <f t="shared" si="0"/>
        <v>2038</v>
      </c>
      <c r="R6" s="3">
        <f t="shared" si="0"/>
        <v>2039</v>
      </c>
      <c r="S6" s="3">
        <f t="shared" si="0"/>
        <v>2040</v>
      </c>
      <c r="T6" s="3">
        <f t="shared" si="0"/>
        <v>2041</v>
      </c>
      <c r="U6" s="3">
        <f t="shared" si="0"/>
        <v>2042</v>
      </c>
      <c r="V6" s="3">
        <f t="shared" si="0"/>
        <v>2043</v>
      </c>
      <c r="W6" s="3">
        <f t="shared" si="0"/>
        <v>2044</v>
      </c>
      <c r="X6" s="3" t="s">
        <v>49</v>
      </c>
    </row>
    <row r="7" spans="1:24" ht="14.5" customHeight="1" x14ac:dyDescent="0.4">
      <c r="C7" s="18" t="s">
        <v>67</v>
      </c>
      <c r="D7" s="73" t="s">
        <v>39</v>
      </c>
      <c r="E7" s="81"/>
      <c r="F7" s="3"/>
      <c r="G7" s="3"/>
      <c r="H7" s="3"/>
      <c r="I7" s="3"/>
      <c r="J7" s="3"/>
      <c r="K7" s="3"/>
      <c r="L7" s="3"/>
      <c r="M7" s="3"/>
      <c r="N7" s="3"/>
      <c r="O7" s="3"/>
      <c r="P7" s="3"/>
      <c r="Q7" s="3"/>
      <c r="R7" s="3"/>
      <c r="S7" s="3"/>
      <c r="T7" s="3"/>
      <c r="U7" s="3"/>
      <c r="V7" s="3"/>
      <c r="W7" s="3"/>
      <c r="X7" s="3"/>
    </row>
    <row r="8" spans="1:24" ht="30.45" x14ac:dyDescent="0.55000000000000004">
      <c r="A8" t="s">
        <v>41</v>
      </c>
      <c r="B8" s="75" t="s">
        <v>1</v>
      </c>
      <c r="C8" s="75" t="s">
        <v>16</v>
      </c>
      <c r="D8" s="75" t="s">
        <v>18</v>
      </c>
      <c r="E8" s="75" t="s">
        <v>21</v>
      </c>
      <c r="F8" s="75" t="s">
        <v>22</v>
      </c>
      <c r="G8" s="75" t="s">
        <v>23</v>
      </c>
      <c r="H8" s="75" t="s">
        <v>24</v>
      </c>
      <c r="I8" s="75" t="s">
        <v>25</v>
      </c>
      <c r="J8" s="75" t="s">
        <v>26</v>
      </c>
      <c r="K8" s="75" t="s">
        <v>27</v>
      </c>
      <c r="L8" s="75" t="s">
        <v>28</v>
      </c>
      <c r="M8" s="75" t="s">
        <v>29</v>
      </c>
      <c r="N8" s="75" t="s">
        <v>30</v>
      </c>
      <c r="O8" s="75" t="s">
        <v>31</v>
      </c>
      <c r="P8" s="75" t="s">
        <v>32</v>
      </c>
      <c r="Q8" s="75" t="s">
        <v>33</v>
      </c>
      <c r="R8" s="75" t="s">
        <v>34</v>
      </c>
      <c r="S8" s="75" t="s">
        <v>35</v>
      </c>
      <c r="T8" s="75" t="s">
        <v>36</v>
      </c>
      <c r="U8" s="75" t="s">
        <v>37</v>
      </c>
      <c r="V8" s="75" t="s">
        <v>38</v>
      </c>
      <c r="W8" s="75" t="s">
        <v>64</v>
      </c>
      <c r="X8" s="75" t="s">
        <v>65</v>
      </c>
    </row>
    <row r="9" spans="1:24" x14ac:dyDescent="0.4">
      <c r="A9">
        <v>1</v>
      </c>
      <c r="B9" s="18">
        <v>40</v>
      </c>
      <c r="C9" s="116">
        <v>1.7000000000000001E-4</v>
      </c>
      <c r="D9" s="117">
        <f>+C9*(1-VLOOKUP($B9,'HMI - 2025 Scale'!$A$7:$C$127,2,FALSE))^10.5</f>
        <v>1.7783321065027694E-4</v>
      </c>
      <c r="E9" s="116"/>
      <c r="F9" s="116"/>
      <c r="G9" s="116"/>
      <c r="H9" s="116"/>
      <c r="I9" s="116"/>
      <c r="J9" s="116"/>
      <c r="K9" s="116"/>
      <c r="L9" s="116"/>
      <c r="M9" s="116"/>
      <c r="N9" s="116"/>
      <c r="O9" s="116"/>
      <c r="P9" s="116"/>
      <c r="Q9" s="116"/>
      <c r="R9" s="116"/>
      <c r="S9" s="116"/>
      <c r="T9" s="116"/>
      <c r="U9" s="116"/>
      <c r="V9" s="116"/>
      <c r="W9" s="116"/>
      <c r="X9" s="116"/>
    </row>
    <row r="10" spans="1:24" x14ac:dyDescent="0.4">
      <c r="A10">
        <f>+A9+1</f>
        <v>2</v>
      </c>
      <c r="B10" s="18">
        <f>B9+1</f>
        <v>41</v>
      </c>
      <c r="C10" s="116">
        <v>2.9999999999999997E-4</v>
      </c>
      <c r="D10" s="116">
        <f>+C10*(1-VLOOKUP($B10,'HMI - 2025 Scale'!$A$7:$C$127,2,FALSE))^10.5</f>
        <v>3.0946290145357968E-4</v>
      </c>
      <c r="E10" s="117">
        <f>(1-VLOOKUP(E$6,'FMI - 2025 Loaded Scale'!$B$5:$DR$24,'Example Application - FMI'!$B10+2,FALSE))*D10</f>
        <v>3.1038542091644844E-4</v>
      </c>
      <c r="F10" s="116"/>
      <c r="G10" s="116"/>
      <c r="H10" s="116"/>
      <c r="I10" s="116"/>
      <c r="J10" s="116"/>
      <c r="K10" s="116"/>
      <c r="L10" s="116"/>
      <c r="M10" s="116"/>
      <c r="N10" s="116"/>
      <c r="O10" s="116"/>
      <c r="P10" s="116"/>
      <c r="Q10" s="116"/>
      <c r="R10" s="116"/>
      <c r="S10" s="116"/>
      <c r="T10" s="116"/>
      <c r="U10" s="116"/>
      <c r="V10" s="116"/>
      <c r="W10" s="116"/>
      <c r="X10" s="116"/>
    </row>
    <row r="11" spans="1:24" x14ac:dyDescent="0.4">
      <c r="A11">
        <f t="shared" ref="A11:A74" si="1">+A10+1</f>
        <v>3</v>
      </c>
      <c r="B11" s="18">
        <f t="shared" ref="B11:B74" si="2">B10+1</f>
        <v>42</v>
      </c>
      <c r="C11" s="116">
        <v>4.2999999999999999E-4</v>
      </c>
      <c r="D11" s="116">
        <f>+C11*(1-VLOOKUP($B11,'HMI - 2025 Scale'!$A$7:$C$127,2,FALSE))^10.5</f>
        <v>4.3739224223611039E-4</v>
      </c>
      <c r="E11" s="116">
        <f>(1-VLOOKUP(E$6,'FMI - 2025 Loaded Scale'!$B$5:$DR$24,'Example Application - FMI'!$B11+2,FALSE))*D11</f>
        <v>4.3840363902098058E-4</v>
      </c>
      <c r="F11" s="117">
        <f>(1-VLOOKUP(F$6,'FMI - 2025 Loaded Scale'!$B$5:$DR$24,'Example Application - FMI'!$B11+2,FALSE))*E11</f>
        <v>4.3906124447951208E-4</v>
      </c>
      <c r="G11" s="116"/>
      <c r="H11" s="116"/>
      <c r="I11" s="116"/>
      <c r="J11" s="116"/>
      <c r="K11" s="116"/>
      <c r="L11" s="116"/>
      <c r="M11" s="116"/>
      <c r="N11" s="116"/>
      <c r="O11" s="116"/>
      <c r="P11" s="116"/>
      <c r="Q11" s="116"/>
      <c r="R11" s="116"/>
      <c r="S11" s="116"/>
      <c r="T11" s="116"/>
      <c r="U11" s="116"/>
      <c r="V11" s="116"/>
      <c r="W11" s="116"/>
      <c r="X11" s="116"/>
    </row>
    <row r="12" spans="1:24" x14ac:dyDescent="0.4">
      <c r="A12">
        <f t="shared" si="1"/>
        <v>4</v>
      </c>
      <c r="B12" s="18">
        <f t="shared" si="2"/>
        <v>43</v>
      </c>
      <c r="C12" s="116">
        <v>5.1000000000000004E-4</v>
      </c>
      <c r="D12" s="116">
        <f>+C12*(1-VLOOKUP($B12,'HMI - 2025 Scale'!$A$7:$C$127,2,FALSE))^10.5</f>
        <v>5.1154041155665627E-4</v>
      </c>
      <c r="E12" s="116">
        <f>(1-VLOOKUP(E$6,'FMI - 2025 Loaded Scale'!$B$5:$DR$24,'Example Application - FMI'!$B12+2,FALSE))*D12</f>
        <v>5.1238119632333824E-4</v>
      </c>
      <c r="F12" s="116">
        <f>(1-VLOOKUP(F$6,'FMI - 2025 Loaded Scale'!$B$5:$DR$24,'Example Application - FMI'!$B12+2,FALSE))*E12</f>
        <v>5.1314976811782332E-4</v>
      </c>
      <c r="G12" s="117">
        <f>(1-VLOOKUP(G$6,'FMI - 2025 Loaded Scale'!$B$5:$DR$24,'Example Application - FMI'!$B12+2,FALSE))*F12</f>
        <v>5.1391949277000009E-4</v>
      </c>
      <c r="H12" s="116"/>
      <c r="I12" s="116"/>
      <c r="J12" s="116"/>
      <c r="K12" s="116"/>
      <c r="L12" s="116"/>
      <c r="M12" s="116"/>
      <c r="N12" s="116"/>
      <c r="O12" s="116"/>
      <c r="P12" s="116"/>
      <c r="Q12" s="116"/>
      <c r="R12" s="116"/>
      <c r="S12" s="116"/>
      <c r="T12" s="116"/>
      <c r="U12" s="116"/>
      <c r="V12" s="116"/>
      <c r="W12" s="116"/>
      <c r="X12" s="116"/>
    </row>
    <row r="13" spans="1:24" x14ac:dyDescent="0.4">
      <c r="A13">
        <f t="shared" si="1"/>
        <v>5</v>
      </c>
      <c r="B13" s="18">
        <f t="shared" si="2"/>
        <v>44</v>
      </c>
      <c r="C13" s="116">
        <v>5.8999999999999992E-4</v>
      </c>
      <c r="D13" s="116">
        <f>+C13*(1-VLOOKUP($B13,'HMI - 2025 Scale'!$A$7:$C$127,2,FALSE))^10.5</f>
        <v>5.8352676981565145E-4</v>
      </c>
      <c r="E13" s="116">
        <f>(1-VLOOKUP(E$6,'FMI - 2025 Loaded Scale'!$B$5:$DR$24,'Example Application - FMI'!$B13+2,FALSE))*D13</f>
        <v>5.8409566911002094E-4</v>
      </c>
      <c r="F13" s="116">
        <f>(1-VLOOKUP(F$6,'FMI - 2025 Loaded Scale'!$B$5:$DR$24,'Example Application - FMI'!$B13+2,FALSE))*E13</f>
        <v>5.8497181261368597E-4</v>
      </c>
      <c r="G13" s="116">
        <f>(1-VLOOKUP(G$6,'FMI - 2025 Loaded Scale'!$B$5:$DR$24,'Example Application - FMI'!$B13+2,FALSE))*F13</f>
        <v>5.858492703326065E-4</v>
      </c>
      <c r="H13" s="117">
        <f>(1-VLOOKUP(H$6,'FMI - 2025 Loaded Scale'!$B$5:$DR$24,'Example Application - FMI'!$B13+2,FALSE))*G13</f>
        <v>5.8672804423810549E-4</v>
      </c>
      <c r="I13" s="116"/>
      <c r="J13" s="116"/>
      <c r="K13" s="116"/>
      <c r="L13" s="116"/>
      <c r="M13" s="116"/>
      <c r="N13" s="116"/>
      <c r="O13" s="116"/>
      <c r="P13" s="116"/>
      <c r="Q13" s="116"/>
      <c r="R13" s="116"/>
      <c r="S13" s="116"/>
      <c r="T13" s="116"/>
      <c r="U13" s="116"/>
      <c r="V13" s="116"/>
      <c r="W13" s="116"/>
      <c r="X13" s="116"/>
    </row>
    <row r="14" spans="1:24" x14ac:dyDescent="0.4">
      <c r="A14">
        <f t="shared" si="1"/>
        <v>6</v>
      </c>
      <c r="B14" s="18">
        <f t="shared" si="2"/>
        <v>45</v>
      </c>
      <c r="C14" s="116">
        <v>6.8000000000000005E-4</v>
      </c>
      <c r="D14" s="116">
        <f>+C14*(1-VLOOKUP($B14,'HMI - 2025 Scale'!$A$7:$C$127,2,FALSE))^10.5</f>
        <v>6.6314501976313944E-4</v>
      </c>
      <c r="E14" s="116">
        <f>(1-VLOOKUP(E$6,'FMI - 2025 Loaded Scale'!$B$5:$DR$24,'Example Application - FMI'!$B14+2,FALSE))*D14</f>
        <v>6.6207521413456948E-4</v>
      </c>
      <c r="F14" s="116">
        <f>(1-VLOOKUP(F$6,'FMI - 2025 Loaded Scale'!$B$5:$DR$24,'Example Application - FMI'!$B14+2,FALSE))*E14</f>
        <v>6.6052666994818583E-4</v>
      </c>
      <c r="G14" s="116">
        <f>(1-VLOOKUP(G$6,'FMI - 2025 Loaded Scale'!$B$5:$DR$24,'Example Application - FMI'!$B14+2,FALSE))*F14</f>
        <v>6.585024070598029E-4</v>
      </c>
      <c r="H14" s="116">
        <f>(1-VLOOKUP(H$6,'FMI - 2025 Loaded Scale'!$B$5:$DR$24,'Example Application - FMI'!$B14+2,FALSE))*G14</f>
        <v>6.5600647613297679E-4</v>
      </c>
      <c r="I14" s="117">
        <f>(1-VLOOKUP(I$6,'FMI - 2025 Loaded Scale'!$B$5:$DR$24,'Example Application - FMI'!$B14+2,FALSE))*H14</f>
        <v>6.5304657066101661E-4</v>
      </c>
      <c r="J14" s="116"/>
      <c r="K14" s="116"/>
      <c r="L14" s="116"/>
      <c r="M14" s="116"/>
      <c r="N14" s="116"/>
      <c r="O14" s="116"/>
      <c r="P14" s="116"/>
      <c r="Q14" s="116"/>
      <c r="R14" s="116"/>
      <c r="S14" s="116"/>
      <c r="T14" s="116"/>
      <c r="U14" s="116"/>
      <c r="V14" s="116"/>
      <c r="W14" s="116"/>
      <c r="X14" s="116"/>
    </row>
    <row r="15" spans="1:24" x14ac:dyDescent="0.4">
      <c r="A15">
        <f t="shared" si="1"/>
        <v>7</v>
      </c>
      <c r="B15" s="18">
        <f t="shared" si="2"/>
        <v>46</v>
      </c>
      <c r="C15" s="116">
        <v>7.6000000000000004E-4</v>
      </c>
      <c r="D15" s="116">
        <f>+C15*(1-VLOOKUP($B15,'HMI - 2025 Scale'!$A$7:$C$127,2,FALSE))^10.5</f>
        <v>7.3079543089766587E-4</v>
      </c>
      <c r="E15" s="116">
        <f>(1-VLOOKUP(E$6,'FMI - 2025 Loaded Scale'!$B$5:$DR$24,'Example Application - FMI'!$B15+2,FALSE))*D15</f>
        <v>7.2873685970737214E-4</v>
      </c>
      <c r="F15" s="116">
        <f>(1-VLOOKUP(F$6,'FMI - 2025 Loaded Scale'!$B$5:$DR$24,'Example Application - FMI'!$B15+2,FALSE))*E15</f>
        <v>7.2625270823059118E-4</v>
      </c>
      <c r="G15" s="116">
        <f>(1-VLOOKUP(G$6,'FMI - 2025 Loaded Scale'!$B$5:$DR$24,'Example Application - FMI'!$B15+2,FALSE))*F15</f>
        <v>7.2334711628992089E-4</v>
      </c>
      <c r="H15" s="116">
        <f>(1-VLOOKUP(H$6,'FMI - 2025 Loaded Scale'!$B$5:$DR$24,'Example Application - FMI'!$B15+2,FALSE))*G15</f>
        <v>7.2004173391709619E-4</v>
      </c>
      <c r="I15" s="116">
        <f>(1-VLOOKUP(I$6,'FMI - 2025 Loaded Scale'!$B$5:$DR$24,'Example Application - FMI'!$B15+2,FALSE))*H15</f>
        <v>7.1643178175307385E-4</v>
      </c>
      <c r="J15" s="117">
        <f>(1-VLOOKUP(J$6,'FMI - 2025 Loaded Scale'!$B$5:$DR$24,'Example Application - FMI'!$B15+2,FALSE))*I15</f>
        <v>7.1252185694070788E-4</v>
      </c>
      <c r="K15" s="116"/>
      <c r="L15" s="116"/>
      <c r="M15" s="116"/>
      <c r="N15" s="116"/>
      <c r="O15" s="116"/>
      <c r="P15" s="116"/>
      <c r="Q15" s="116"/>
      <c r="R15" s="116"/>
      <c r="S15" s="116"/>
      <c r="T15" s="116"/>
      <c r="U15" s="116"/>
      <c r="V15" s="116"/>
      <c r="W15" s="116"/>
      <c r="X15" s="116"/>
    </row>
    <row r="16" spans="1:24" x14ac:dyDescent="0.4">
      <c r="A16">
        <f t="shared" si="1"/>
        <v>8</v>
      </c>
      <c r="B16" s="18">
        <f t="shared" si="2"/>
        <v>47</v>
      </c>
      <c r="C16" s="116">
        <v>8.4999999999999995E-4</v>
      </c>
      <c r="D16" s="116">
        <f>+C16*(1-VLOOKUP($B16,'HMI - 2025 Scale'!$A$7:$C$127,2,FALSE))^10.5</f>
        <v>8.058896361554179E-4</v>
      </c>
      <c r="E16" s="116">
        <f>(1-VLOOKUP(E$6,'FMI - 2025 Loaded Scale'!$B$5:$DR$24,'Example Application - FMI'!$B16+2,FALSE))*D16</f>
        <v>8.0264951493527498E-4</v>
      </c>
      <c r="F16" s="116">
        <f>(1-VLOOKUP(F$6,'FMI - 2025 Loaded Scale'!$B$5:$DR$24,'Example Application - FMI'!$B16+2,FALSE))*E16</f>
        <v>7.9905463522976755E-4</v>
      </c>
      <c r="G16" s="116">
        <f>(1-VLOOKUP(G$6,'FMI - 2025 Loaded Scale'!$B$5:$DR$24,'Example Application - FMI'!$B16+2,FALSE))*F16</f>
        <v>7.9519701070413439E-4</v>
      </c>
      <c r="H16" s="116">
        <f>(1-VLOOKUP(H$6,'FMI - 2025 Loaded Scale'!$B$5:$DR$24,'Example Application - FMI'!$B16+2,FALSE))*G16</f>
        <v>7.9108473173236259E-4</v>
      </c>
      <c r="I16" s="116">
        <f>(1-VLOOKUP(I$6,'FMI - 2025 Loaded Scale'!$B$5:$DR$24,'Example Application - FMI'!$B16+2,FALSE))*H16</f>
        <v>7.8672185417692027E-4</v>
      </c>
      <c r="J16" s="116">
        <f>(1-VLOOKUP(J$6,'FMI - 2025 Loaded Scale'!$B$5:$DR$24,'Example Application - FMI'!$B16+2,FALSE))*I16</f>
        <v>7.8211267268237005E-4</v>
      </c>
      <c r="K16" s="117">
        <f>(1-VLOOKUP(K$6,'FMI - 2025 Loaded Scale'!$B$5:$DR$24,'Example Application - FMI'!$B16+2,FALSE))*J16</f>
        <v>7.7726171361898813E-4</v>
      </c>
      <c r="L16" s="116"/>
      <c r="M16" s="116"/>
      <c r="N16" s="116"/>
      <c r="O16" s="116"/>
      <c r="P16" s="116"/>
      <c r="Q16" s="116"/>
      <c r="R16" s="116"/>
      <c r="S16" s="116"/>
      <c r="T16" s="116"/>
      <c r="U16" s="116"/>
      <c r="V16" s="116"/>
      <c r="W16" s="116"/>
      <c r="X16" s="116"/>
    </row>
    <row r="17" spans="1:24" x14ac:dyDescent="0.4">
      <c r="A17">
        <f t="shared" si="1"/>
        <v>9</v>
      </c>
      <c r="B17" s="18">
        <f t="shared" si="2"/>
        <v>48</v>
      </c>
      <c r="C17" s="116">
        <v>9.6999999999999994E-4</v>
      </c>
      <c r="D17" s="116">
        <f>+C17*(1-VLOOKUP($B17,'HMI - 2025 Scale'!$A$7:$C$127,2,FALSE))^10.5</f>
        <v>9.0676459296097709E-4</v>
      </c>
      <c r="E17" s="116">
        <f>(1-VLOOKUP(E$6,'FMI - 2025 Loaded Scale'!$B$5:$DR$24,'Example Application - FMI'!$B17+2,FALSE))*D17</f>
        <v>9.021916343194534E-4</v>
      </c>
      <c r="F17" s="116">
        <f>(1-VLOOKUP(F$6,'FMI - 2025 Loaded Scale'!$B$5:$DR$24,'Example Application - FMI'!$B17+2,FALSE))*E17</f>
        <v>8.974221843415051E-4</v>
      </c>
      <c r="G17" s="116">
        <f>(1-VLOOKUP(G$6,'FMI - 2025 Loaded Scale'!$B$5:$DR$24,'Example Application - FMI'!$B17+2,FALSE))*F17</f>
        <v>8.9245955531021075E-4</v>
      </c>
      <c r="H17" s="116">
        <f>(1-VLOOKUP(H$6,'FMI - 2025 Loaded Scale'!$B$5:$DR$24,'Example Application - FMI'!$B17+2,FALSE))*G17</f>
        <v>8.8730718383796074E-4</v>
      </c>
      <c r="I17" s="116">
        <f>(1-VLOOKUP(I$6,'FMI - 2025 Loaded Scale'!$B$5:$DR$24,'Example Application - FMI'!$B17+2,FALSE))*H17</f>
        <v>8.8196862689416755E-4</v>
      </c>
      <c r="J17" s="116">
        <f>(1-VLOOKUP(J$6,'FMI - 2025 Loaded Scale'!$B$5:$DR$24,'Example Application - FMI'!$B17+2,FALSE))*I17</f>
        <v>8.7644755770656098E-4</v>
      </c>
      <c r="K17" s="116">
        <f>(1-VLOOKUP(K$6,'FMI - 2025 Loaded Scale'!$B$5:$DR$24,'Example Application - FMI'!$B17+2,FALSE))*J17</f>
        <v>8.7074776154269094E-4</v>
      </c>
      <c r="L17" s="117">
        <f>(1-VLOOKUP(L$6,'FMI - 2025 Loaded Scale'!$B$5:$DR$24,'Example Application - FMI'!$B17+2,FALSE))*K17</f>
        <v>8.6487313137842989E-4</v>
      </c>
      <c r="M17" s="116"/>
      <c r="N17" s="116"/>
      <c r="O17" s="116"/>
      <c r="P17" s="116"/>
      <c r="Q17" s="116"/>
      <c r="R17" s="116"/>
      <c r="S17" s="116"/>
      <c r="T17" s="116"/>
      <c r="U17" s="116"/>
      <c r="V17" s="116"/>
      <c r="W17" s="116"/>
      <c r="X17" s="116"/>
    </row>
    <row r="18" spans="1:24" x14ac:dyDescent="0.4">
      <c r="A18">
        <f t="shared" si="1"/>
        <v>10</v>
      </c>
      <c r="B18" s="18">
        <f t="shared" si="2"/>
        <v>49</v>
      </c>
      <c r="C18" s="116">
        <v>1.1200000000000001E-3</v>
      </c>
      <c r="D18" s="116">
        <f>+C18*(1-VLOOKUP($B18,'HMI - 2025 Scale'!$A$7:$C$127,2,FALSE))^10.5</f>
        <v>1.0322829506986811E-3</v>
      </c>
      <c r="E18" s="116">
        <f>(1-VLOOKUP(E$6,'FMI - 2025 Loaded Scale'!$B$5:$DR$24,'Example Application - FMI'!$B18+2,FALSE))*D18</f>
        <v>1.0261450939835024E-3</v>
      </c>
      <c r="F18" s="116">
        <f>(1-VLOOKUP(F$6,'FMI - 2025 Loaded Scale'!$B$5:$DR$24,'Example Application - FMI'!$B18+2,FALSE))*E18</f>
        <v>1.0198969416612383E-3</v>
      </c>
      <c r="G18" s="116">
        <f>(1-VLOOKUP(G$6,'FMI - 2025 Loaded Scale'!$B$5:$DR$24,'Example Application - FMI'!$B18+2,FALSE))*F18</f>
        <v>1.0135409371436238E-3</v>
      </c>
      <c r="H18" s="116">
        <f>(1-VLOOKUP(H$6,'FMI - 2025 Loaded Scale'!$B$5:$DR$24,'Example Application - FMI'!$B18+2,FALSE))*G18</f>
        <v>1.007079555599079E-3</v>
      </c>
      <c r="I18" s="116">
        <f>(1-VLOOKUP(I$6,'FMI - 2025 Loaded Scale'!$B$5:$DR$24,'Example Application - FMI'!$B18+2,FALSE))*H18</f>
        <v>1.0005153023475886E-3</v>
      </c>
      <c r="J18" s="116">
        <f>(1-VLOOKUP(J$6,'FMI - 2025 Loaded Scale'!$B$5:$DR$24,'Example Application - FMI'!$B18+2,FALSE))*I18</f>
        <v>9.9385071124356026E-4</v>
      </c>
      <c r="K18" s="116">
        <f>(1-VLOOKUP(K$6,'FMI - 2025 Loaded Scale'!$B$5:$DR$24,'Example Application - FMI'!$B18+2,FALSE))*J18</f>
        <v>9.8708834304811932E-4</v>
      </c>
      <c r="L18" s="116">
        <f>(1-VLOOKUP(L$6,'FMI - 2025 Loaded Scale'!$B$5:$DR$24,'Example Application - FMI'!$B18+2,FALSE))*K18</f>
        <v>9.802307837923031E-4</v>
      </c>
      <c r="M18" s="117">
        <f>(1-VLOOKUP(M$6,'FMI - 2025 Loaded Scale'!$B$5:$DR$24,'Example Application - FMI'!$B18+2,FALSE))*L18</f>
        <v>9.7328064313261507E-4</v>
      </c>
      <c r="N18" s="116"/>
      <c r="O18" s="116"/>
      <c r="P18" s="116"/>
      <c r="Q18" s="116"/>
      <c r="R18" s="116"/>
      <c r="S18" s="116"/>
      <c r="T18" s="116"/>
      <c r="U18" s="116"/>
      <c r="V18" s="116"/>
      <c r="W18" s="116"/>
      <c r="X18" s="116"/>
    </row>
    <row r="19" spans="1:24" x14ac:dyDescent="0.4">
      <c r="A19">
        <f t="shared" si="1"/>
        <v>11</v>
      </c>
      <c r="B19" s="18">
        <f t="shared" si="2"/>
        <v>50</v>
      </c>
      <c r="C19" s="116">
        <v>1.25E-3</v>
      </c>
      <c r="D19" s="116">
        <f>+C19*(1-VLOOKUP($B19,'HMI - 2025 Scale'!$A$7:$C$127,2,FALSE))^10.5</f>
        <v>1.1359007161388232E-3</v>
      </c>
      <c r="E19" s="116">
        <f>(1-VLOOKUP(E$6,'FMI - 2025 Loaded Scale'!$B$5:$DR$24,'Example Application - FMI'!$B19+2,FALSE))*D19</f>
        <v>1.1281213285584644E-3</v>
      </c>
      <c r="F19" s="116">
        <f>(1-VLOOKUP(F$6,'FMI - 2025 Loaded Scale'!$B$5:$DR$24,'Example Application - FMI'!$B19+2,FALSE))*E19</f>
        <v>1.1203469970923147E-3</v>
      </c>
      <c r="G19" s="116">
        <f>(1-VLOOKUP(G$6,'FMI - 2025 Loaded Scale'!$B$5:$DR$24,'Example Application - FMI'!$B19+2,FALSE))*F19</f>
        <v>1.1125783517493702E-3</v>
      </c>
      <c r="H19" s="116">
        <f>(1-VLOOKUP(H$6,'FMI - 2025 Loaded Scale'!$B$5:$DR$24,'Example Application - FMI'!$B19+2,FALSE))*G19</f>
        <v>1.1048160174947459E-3</v>
      </c>
      <c r="I19" s="116">
        <f>(1-VLOOKUP(I$6,'FMI - 2025 Loaded Scale'!$B$5:$DR$24,'Example Application - FMI'!$B19+2,FALSE))*H19</f>
        <v>1.0970606141773611E-3</v>
      </c>
      <c r="J19" s="116">
        <f>(1-VLOOKUP(J$6,'FMI - 2025 Loaded Scale'!$B$5:$DR$24,'Example Application - FMI'!$B19+2,FALSE))*I19</f>
        <v>1.0893127564592135E-3</v>
      </c>
      <c r="K19" s="116">
        <f>(1-VLOOKUP(K$6,'FMI - 2025 Loaded Scale'!$B$5:$DR$24,'Example Application - FMI'!$B19+2,FALSE))*J19</f>
        <v>1.0815730537462505E-3</v>
      </c>
      <c r="L19" s="116">
        <f>(1-VLOOKUP(L$6,'FMI - 2025 Loaded Scale'!$B$5:$DR$24,'Example Application - FMI'!$B19+2,FALSE))*K19</f>
        <v>1.0738421101208417E-3</v>
      </c>
      <c r="M19" s="116">
        <f>(1-VLOOKUP(M$6,'FMI - 2025 Loaded Scale'!$B$5:$DR$24,'Example Application - FMI'!$B19+2,FALSE))*L19</f>
        <v>1.0661205242758615E-3</v>
      </c>
      <c r="N19" s="117">
        <f>(1-VLOOKUP(N$6,'FMI - 2025 Loaded Scale'!$B$5:$DR$24,'Example Application - FMI'!$B19+2,FALSE))*M19</f>
        <v>1.0584088894503856E-3</v>
      </c>
      <c r="O19" s="116"/>
      <c r="P19" s="116"/>
      <c r="Q19" s="116"/>
      <c r="R19" s="116"/>
      <c r="S19" s="116"/>
      <c r="T19" s="116"/>
      <c r="U19" s="116"/>
      <c r="V19" s="116"/>
      <c r="W19" s="116"/>
      <c r="X19" s="116"/>
    </row>
    <row r="20" spans="1:24" x14ac:dyDescent="0.4">
      <c r="A20">
        <f t="shared" si="1"/>
        <v>12</v>
      </c>
      <c r="B20" s="18">
        <f t="shared" si="2"/>
        <v>51</v>
      </c>
      <c r="C20" s="116">
        <v>1.3799999999999999E-3</v>
      </c>
      <c r="D20" s="116">
        <f>+C20*(1-VLOOKUP($B20,'HMI - 2025 Scale'!$A$7:$C$127,2,FALSE))^10.5</f>
        <v>1.2540343906172608E-3</v>
      </c>
      <c r="E20" s="116">
        <f>(1-VLOOKUP(E$6,'FMI - 2025 Loaded Scale'!$B$5:$DR$24,'Example Application - FMI'!$B20+2,FALSE))*D20</f>
        <v>1.2454459467285449E-3</v>
      </c>
      <c r="F20" s="116">
        <f>(1-VLOOKUP(F$6,'FMI - 2025 Loaded Scale'!$B$5:$DR$24,'Example Application - FMI'!$B20+2,FALSE))*E20</f>
        <v>1.2368630847899155E-3</v>
      </c>
      <c r="G20" s="116">
        <f>(1-VLOOKUP(G$6,'FMI - 2025 Loaded Scale'!$B$5:$DR$24,'Example Application - FMI'!$B20+2,FALSE))*F20</f>
        <v>1.2282865003313047E-3</v>
      </c>
      <c r="H20" s="116">
        <f>(1-VLOOKUP(H$6,'FMI - 2025 Loaded Scale'!$B$5:$DR$24,'Example Application - FMI'!$B20+2,FALSE))*G20</f>
        <v>1.2197168833141996E-3</v>
      </c>
      <c r="I20" s="116">
        <f>(1-VLOOKUP(I$6,'FMI - 2025 Loaded Scale'!$B$5:$DR$24,'Example Application - FMI'!$B20+2,FALSE))*H20</f>
        <v>1.2111549180518068E-3</v>
      </c>
      <c r="J20" s="116">
        <f>(1-VLOOKUP(J$6,'FMI - 2025 Loaded Scale'!$B$5:$DR$24,'Example Application - FMI'!$B20+2,FALSE))*I20</f>
        <v>1.2026012831309718E-3</v>
      </c>
      <c r="K20" s="116">
        <f>(1-VLOOKUP(K$6,'FMI - 2025 Loaded Scale'!$B$5:$DR$24,'Example Application - FMI'!$B20+2,FALSE))*J20</f>
        <v>1.1940566513358604E-3</v>
      </c>
      <c r="L20" s="116">
        <f>(1-VLOOKUP(L$6,'FMI - 2025 Loaded Scale'!$B$5:$DR$24,'Example Application - FMI'!$B20+2,FALSE))*K20</f>
        <v>1.1855216895734092E-3</v>
      </c>
      <c r="M20" s="116">
        <f>(1-VLOOKUP(M$6,'FMI - 2025 Loaded Scale'!$B$5:$DR$24,'Example Application - FMI'!$B20+2,FALSE))*L20</f>
        <v>1.176997058800551E-3</v>
      </c>
      <c r="N20" s="116">
        <f>(1-VLOOKUP(N$6,'FMI - 2025 Loaded Scale'!$B$5:$DR$24,'Example Application - FMI'!$B20+2,FALSE))*M20</f>
        <v>1.1684834139532255E-3</v>
      </c>
      <c r="O20" s="117">
        <f>(1-VLOOKUP(O$6,'FMI - 2025 Loaded Scale'!$B$5:$DR$24,'Example Application - FMI'!$B20+2,FALSE))*N20</f>
        <v>1.1600313513741348E-3</v>
      </c>
      <c r="P20" s="116"/>
      <c r="Q20" s="116"/>
      <c r="R20" s="116"/>
      <c r="S20" s="116"/>
      <c r="T20" s="116"/>
      <c r="U20" s="116"/>
      <c r="V20" s="116"/>
      <c r="W20" s="116"/>
      <c r="X20" s="116"/>
    </row>
    <row r="21" spans="1:24" x14ac:dyDescent="0.4">
      <c r="A21">
        <f t="shared" si="1"/>
        <v>13</v>
      </c>
      <c r="B21" s="18">
        <f t="shared" si="2"/>
        <v>52</v>
      </c>
      <c r="C21" s="116">
        <v>1.5499999999999999E-3</v>
      </c>
      <c r="D21" s="116">
        <f>+C21*(1-VLOOKUP($B21,'HMI - 2025 Scale'!$A$7:$C$127,2,FALSE))^10.5</f>
        <v>1.4085168880121407E-3</v>
      </c>
      <c r="E21" s="116">
        <f>(1-VLOOKUP(E$6,'FMI - 2025 Loaded Scale'!$B$5:$DR$24,'Example Application - FMI'!$B21+2,FALSE))*D21</f>
        <v>1.3988704474124959E-3</v>
      </c>
      <c r="F21" s="116">
        <f>(1-VLOOKUP(F$6,'FMI - 2025 Loaded Scale'!$B$5:$DR$24,'Example Application - FMI'!$B21+2,FALSE))*E21</f>
        <v>1.3892302763944702E-3</v>
      </c>
      <c r="G21" s="116">
        <f>(1-VLOOKUP(G$6,'FMI - 2025 Loaded Scale'!$B$5:$DR$24,'Example Application - FMI'!$B21+2,FALSE))*F21</f>
        <v>1.379597156169219E-3</v>
      </c>
      <c r="H21" s="116">
        <f>(1-VLOOKUP(H$6,'FMI - 2025 Loaded Scale'!$B$5:$DR$24,'Example Application - FMI'!$B21+2,FALSE))*G21</f>
        <v>1.369971861693485E-3</v>
      </c>
      <c r="I21" s="116">
        <f>(1-VLOOKUP(I$6,'FMI - 2025 Loaded Scale'!$B$5:$DR$24,'Example Application - FMI'!$B21+2,FALSE))*H21</f>
        <v>1.3603551615799278E-3</v>
      </c>
      <c r="J21" s="116">
        <f>(1-VLOOKUP(J$6,'FMI - 2025 Loaded Scale'!$B$5:$DR$24,'Example Application - FMI'!$B21+2,FALSE))*I21</f>
        <v>1.3507478180094248E-3</v>
      </c>
      <c r="K21" s="116">
        <f>(1-VLOOKUP(K$6,'FMI - 2025 Loaded Scale'!$B$5:$DR$24,'Example Application - FMI'!$B21+2,FALSE))*J21</f>
        <v>1.3411505866453505E-3</v>
      </c>
      <c r="L21" s="116">
        <f>(1-VLOOKUP(L$6,'FMI - 2025 Loaded Scale'!$B$5:$DR$24,'Example Application - FMI'!$B21+2,FALSE))*K21</f>
        <v>1.3315642165498435E-3</v>
      </c>
      <c r="M21" s="116">
        <f>(1-VLOOKUP(M$6,'FMI - 2025 Loaded Scale'!$B$5:$DR$24,'Example Application - FMI'!$B21+2,FALSE))*L21</f>
        <v>1.321989450102068E-3</v>
      </c>
      <c r="N21" s="116">
        <f>(1-VLOOKUP(N$6,'FMI - 2025 Loaded Scale'!$B$5:$DR$24,'Example Application - FMI'!$B21+2,FALSE))*M21</f>
        <v>1.312427022918478E-3</v>
      </c>
      <c r="O21" s="116">
        <f>(1-VLOOKUP(O$6,'FMI - 2025 Loaded Scale'!$B$5:$DR$24,'Example Application - FMI'!$B21+2,FALSE))*N21</f>
        <v>1.3029337642245717E-3</v>
      </c>
      <c r="P21" s="117">
        <f>(1-VLOOKUP(P$6,'FMI - 2025 Loaded Scale'!$B$5:$DR$24,'Example Application - FMI'!$B21+2,FALSE))*O21</f>
        <v>1.2935091736996803E-3</v>
      </c>
      <c r="Q21" s="116"/>
      <c r="R21" s="116"/>
      <c r="S21" s="116"/>
      <c r="T21" s="116"/>
      <c r="U21" s="116"/>
      <c r="V21" s="116"/>
      <c r="W21" s="116"/>
      <c r="X21" s="116"/>
    </row>
    <row r="22" spans="1:24" x14ac:dyDescent="0.4">
      <c r="A22">
        <f t="shared" si="1"/>
        <v>14</v>
      </c>
      <c r="B22" s="18">
        <f t="shared" si="2"/>
        <v>53</v>
      </c>
      <c r="C22" s="116">
        <v>1.73E-3</v>
      </c>
      <c r="D22" s="116">
        <f>+C22*(1-VLOOKUP($B22,'HMI - 2025 Scale'!$A$7:$C$127,2,FALSE))^10.5</f>
        <v>1.5720865911361312E-3</v>
      </c>
      <c r="E22" s="116">
        <f>(1-VLOOKUP(E$6,'FMI - 2025 Loaded Scale'!$B$5:$DR$24,'Example Application - FMI'!$B22+2,FALSE))*D22</f>
        <v>1.561319918724915E-3</v>
      </c>
      <c r="F22" s="116">
        <f>(1-VLOOKUP(F$6,'FMI - 2025 Loaded Scale'!$B$5:$DR$24,'Example Application - FMI'!$B22+2,FALSE))*E22</f>
        <v>1.5505602439757637E-3</v>
      </c>
      <c r="G22" s="116">
        <f>(1-VLOOKUP(G$6,'FMI - 2025 Loaded Scale'!$B$5:$DR$24,'Example Application - FMI'!$B22+2,FALSE))*F22</f>
        <v>1.5398084388211285E-3</v>
      </c>
      <c r="H22" s="116">
        <f>(1-VLOOKUP(H$6,'FMI - 2025 Loaded Scale'!$B$5:$DR$24,'Example Application - FMI'!$B22+2,FALSE))*G22</f>
        <v>1.5290653682127286E-3</v>
      </c>
      <c r="I22" s="116">
        <f>(1-VLOOKUP(I$6,'FMI - 2025 Loaded Scale'!$B$5:$DR$24,'Example Application - FMI'!$B22+2,FALSE))*H22</f>
        <v>1.5183318900214679E-3</v>
      </c>
      <c r="J22" s="116">
        <f>(1-VLOOKUP(J$6,'FMI - 2025 Loaded Scale'!$B$5:$DR$24,'Example Application - FMI'!$B22+2,FALSE))*I22</f>
        <v>1.5076088549395518E-3</v>
      </c>
      <c r="K22" s="116">
        <f>(1-VLOOKUP(K$6,'FMI - 2025 Loaded Scale'!$B$5:$DR$24,'Example Application - FMI'!$B22+2,FALSE))*J22</f>
        <v>1.496897106384811E-3</v>
      </c>
      <c r="L22" s="116">
        <f>(1-VLOOKUP(L$6,'FMI - 2025 Loaded Scale'!$B$5:$DR$24,'Example Application - FMI'!$B22+2,FALSE))*K22</f>
        <v>1.4861974804072451E-3</v>
      </c>
      <c r="M22" s="116">
        <f>(1-VLOOKUP(M$6,'FMI - 2025 Loaded Scale'!$B$5:$DR$24,'Example Application - FMI'!$B22+2,FALSE))*L22</f>
        <v>1.4755108055977924E-3</v>
      </c>
      <c r="N22" s="116">
        <f>(1-VLOOKUP(N$6,'FMI - 2025 Loaded Scale'!$B$5:$DR$24,'Example Application - FMI'!$B22+2,FALSE))*M22</f>
        <v>1.4648379029993338E-3</v>
      </c>
      <c r="O22" s="116">
        <f>(1-VLOOKUP(O$6,'FMI - 2025 Loaded Scale'!$B$5:$DR$24,'Example Application - FMI'!$B22+2,FALSE))*N22</f>
        <v>1.4542422013603287E-3</v>
      </c>
      <c r="P22" s="116">
        <f>(1-VLOOKUP(P$6,'FMI - 2025 Loaded Scale'!$B$5:$DR$24,'Example Application - FMI'!$B22+2,FALSE))*O22</f>
        <v>1.4437231422583532E-3</v>
      </c>
      <c r="Q22" s="117">
        <f>(1-VLOOKUP(Q$6,'FMI - 2025 Loaded Scale'!$B$5:$DR$24,'Example Application - FMI'!$B22+2,FALSE))*P22</f>
        <v>1.4332801713102541E-3</v>
      </c>
      <c r="R22" s="116"/>
      <c r="S22" s="116"/>
      <c r="T22" s="116"/>
      <c r="U22" s="116"/>
      <c r="V22" s="116"/>
      <c r="W22" s="116"/>
      <c r="X22" s="116"/>
    </row>
    <row r="23" spans="1:24" x14ac:dyDescent="0.4">
      <c r="A23">
        <f t="shared" si="1"/>
        <v>15</v>
      </c>
      <c r="B23" s="18">
        <f t="shared" si="2"/>
        <v>54</v>
      </c>
      <c r="C23" s="116">
        <v>1.91E-3</v>
      </c>
      <c r="D23" s="116">
        <f>+C23*(1-VLOOKUP($B23,'HMI - 2025 Scale'!$A$7:$C$127,2,FALSE))^10.5</f>
        <v>1.7356562942601218E-3</v>
      </c>
      <c r="E23" s="116">
        <f>(1-VLOOKUP(E$6,'FMI - 2025 Loaded Scale'!$B$5:$DR$24,'Example Application - FMI'!$B23+2,FALSE))*D23</f>
        <v>1.7237693900373338E-3</v>
      </c>
      <c r="F23" s="116">
        <f>(1-VLOOKUP(F$6,'FMI - 2025 Loaded Scale'!$B$5:$DR$24,'Example Application - FMI'!$B23+2,FALSE))*E23</f>
        <v>1.711890211557057E-3</v>
      </c>
      <c r="G23" s="116">
        <f>(1-VLOOKUP(G$6,'FMI - 2025 Loaded Scale'!$B$5:$DR$24,'Example Application - FMI'!$B23+2,FALSE))*F23</f>
        <v>1.7000197214730377E-3</v>
      </c>
      <c r="H23" s="116">
        <f>(1-VLOOKUP(H$6,'FMI - 2025 Loaded Scale'!$B$5:$DR$24,'Example Application - FMI'!$B23+2,FALSE))*G23</f>
        <v>1.6881588747319717E-3</v>
      </c>
      <c r="I23" s="116">
        <f>(1-VLOOKUP(I$6,'FMI - 2025 Loaded Scale'!$B$5:$DR$24,'Example Application - FMI'!$B23+2,FALSE))*H23</f>
        <v>1.6763086184630076E-3</v>
      </c>
      <c r="J23" s="116">
        <f>(1-VLOOKUP(J$6,'FMI - 2025 Loaded Scale'!$B$5:$DR$24,'Example Application - FMI'!$B23+2,FALSE))*I23</f>
        <v>1.6644698918696782E-3</v>
      </c>
      <c r="K23" s="116">
        <f>(1-VLOOKUP(K$6,'FMI - 2025 Loaded Scale'!$B$5:$DR$24,'Example Application - FMI'!$B23+2,FALSE))*J23</f>
        <v>1.6526436261242706E-3</v>
      </c>
      <c r="L23" s="116">
        <f>(1-VLOOKUP(L$6,'FMI - 2025 Loaded Scale'!$B$5:$DR$24,'Example Application - FMI'!$B23+2,FALSE))*K23</f>
        <v>1.6408307442646458E-3</v>
      </c>
      <c r="M23" s="116">
        <f>(1-VLOOKUP(M$6,'FMI - 2025 Loaded Scale'!$B$5:$DR$24,'Example Application - FMI'!$B23+2,FALSE))*L23</f>
        <v>1.629032161093516E-3</v>
      </c>
      <c r="N23" s="116">
        <f>(1-VLOOKUP(N$6,'FMI - 2025 Loaded Scale'!$B$5:$DR$24,'Example Application - FMI'!$B23+2,FALSE))*M23</f>
        <v>1.617248783080189E-3</v>
      </c>
      <c r="O23" s="116">
        <f>(1-VLOOKUP(O$6,'FMI - 2025 Loaded Scale'!$B$5:$DR$24,'Example Application - FMI'!$B23+2,FALSE))*N23</f>
        <v>1.6055506384960851E-3</v>
      </c>
      <c r="P23" s="116">
        <f>(1-VLOOKUP(P$6,'FMI - 2025 Loaded Scale'!$B$5:$DR$24,'Example Application - FMI'!$B23+2,FALSE))*O23</f>
        <v>1.5939371108170254E-3</v>
      </c>
      <c r="Q23" s="116">
        <f>(1-VLOOKUP(Q$6,'FMI - 2025 Loaded Scale'!$B$5:$DR$24,'Example Application - FMI'!$B23+2,FALSE))*P23</f>
        <v>1.5824075879783727E-3</v>
      </c>
      <c r="R23" s="117">
        <f>(1-VLOOKUP(R$6,'FMI - 2025 Loaded Scale'!$B$5:$DR$24,'Example Application - FMI'!$B23+2,FALSE))*Q23</f>
        <v>1.5709614623427746E-3</v>
      </c>
      <c r="S23" s="116"/>
      <c r="T23" s="116"/>
      <c r="U23" s="116"/>
      <c r="V23" s="116"/>
      <c r="W23" s="116"/>
      <c r="X23" s="116"/>
    </row>
    <row r="24" spans="1:24" x14ac:dyDescent="0.4">
      <c r="A24">
        <f t="shared" si="1"/>
        <v>16</v>
      </c>
      <c r="B24" s="18">
        <f t="shared" si="2"/>
        <v>55</v>
      </c>
      <c r="C24" s="116">
        <v>2.1299999999999999E-3</v>
      </c>
      <c r="D24" s="116">
        <f>+C24*(1-VLOOKUP($B24,'HMI - 2025 Scale'!$A$7:$C$127,2,FALSE))^10.5</f>
        <v>1.9355748203005547E-3</v>
      </c>
      <c r="E24" s="116">
        <f>(1-VLOOKUP(E$6,'FMI - 2025 Loaded Scale'!$B$5:$DR$24,'Example Application - FMI'!$B24+2,FALSE))*D24</f>
        <v>1.9223187438636236E-3</v>
      </c>
      <c r="F24" s="116">
        <f>(1-VLOOKUP(F$6,'FMI - 2025 Loaded Scale'!$B$5:$DR$24,'Example Application - FMI'!$B24+2,FALSE))*E24</f>
        <v>1.9090712830453045E-3</v>
      </c>
      <c r="G24" s="116">
        <f>(1-VLOOKUP(G$6,'FMI - 2025 Loaded Scale'!$B$5:$DR$24,'Example Application - FMI'!$B24+2,FALSE))*F24</f>
        <v>1.895833511380927E-3</v>
      </c>
      <c r="H24" s="116">
        <f>(1-VLOOKUP(H$6,'FMI - 2025 Loaded Scale'!$B$5:$DR$24,'Example Application - FMI'!$B24+2,FALSE))*G24</f>
        <v>1.8826064938110472E-3</v>
      </c>
      <c r="I24" s="116">
        <f>(1-VLOOKUP(I$6,'FMI - 2025 Loaded Scale'!$B$5:$DR$24,'Example Application - FMI'!$B24+2,FALSE))*H24</f>
        <v>1.8693912865582233E-3</v>
      </c>
      <c r="J24" s="116">
        <f>(1-VLOOKUP(J$6,'FMI - 2025 Loaded Scale'!$B$5:$DR$24,'Example Application - FMI'!$B24+2,FALSE))*I24</f>
        <v>1.8561889370064999E-3</v>
      </c>
      <c r="K24" s="116">
        <f>(1-VLOOKUP(K$6,'FMI - 2025 Loaded Scale'!$B$5:$DR$24,'Example Application - FMI'!$B24+2,FALSE))*J24</f>
        <v>1.8430004835836109E-3</v>
      </c>
      <c r="L24" s="116">
        <f>(1-VLOOKUP(L$6,'FMI - 2025 Loaded Scale'!$B$5:$DR$24,'Example Application - FMI'!$B24+2,FALSE))*K24</f>
        <v>1.8298269556459141E-3</v>
      </c>
      <c r="M24" s="116">
        <f>(1-VLOOKUP(M$6,'FMI - 2025 Loaded Scale'!$B$5:$DR$24,'Example Application - FMI'!$B24+2,FALSE))*L24</f>
        <v>1.8166693733660676E-3</v>
      </c>
      <c r="N24" s="116">
        <f>(1-VLOOKUP(N$6,'FMI - 2025 Loaded Scale'!$B$5:$DR$24,'Example Application - FMI'!$B24+2,FALSE))*M24</f>
        <v>1.8035287476234568E-3</v>
      </c>
      <c r="O24" s="116">
        <f>(1-VLOOKUP(O$6,'FMI - 2025 Loaded Scale'!$B$5:$DR$24,'Example Application - FMI'!$B24+2,FALSE))*N24</f>
        <v>1.7904831727731212E-3</v>
      </c>
      <c r="P24" s="116">
        <f>(1-VLOOKUP(P$6,'FMI - 2025 Loaded Scale'!$B$5:$DR$24,'Example Application - FMI'!$B24+2,FALSE))*O24</f>
        <v>1.7775319612776252E-3</v>
      </c>
      <c r="Q24" s="116">
        <f>(1-VLOOKUP(Q$6,'FMI - 2025 Loaded Scale'!$B$5:$DR$24,'Example Application - FMI'!$B24+2,FALSE))*P24</f>
        <v>1.7646744305727402E-3</v>
      </c>
      <c r="R24" s="116">
        <f>(1-VLOOKUP(R$6,'FMI - 2025 Loaded Scale'!$B$5:$DR$24,'Example Application - FMI'!$B24+2,FALSE))*Q24</f>
        <v>1.7519099030314711E-3</v>
      </c>
      <c r="S24" s="117">
        <f>(1-VLOOKUP(S$6,'FMI - 2025 Loaded Scale'!$B$5:$DR$24,'Example Application - FMI'!$B24+2,FALSE))*R24</f>
        <v>1.7392377059283434E-3</v>
      </c>
      <c r="T24" s="116"/>
      <c r="U24" s="116"/>
      <c r="V24" s="116"/>
      <c r="W24" s="116"/>
      <c r="X24" s="116"/>
    </row>
    <row r="25" spans="1:24" x14ac:dyDescent="0.4">
      <c r="A25">
        <f t="shared" si="1"/>
        <v>17</v>
      </c>
      <c r="B25" s="18">
        <f t="shared" si="2"/>
        <v>56</v>
      </c>
      <c r="C25" s="116">
        <v>2.4300000000000003E-3</v>
      </c>
      <c r="D25" s="116">
        <f>+C25*(1-VLOOKUP($B25,'HMI - 2025 Scale'!$A$7:$C$127,2,FALSE))^10.5</f>
        <v>2.2081909921738726E-3</v>
      </c>
      <c r="E25" s="116">
        <f>(1-VLOOKUP(E$6,'FMI - 2025 Loaded Scale'!$B$5:$DR$24,'Example Application - FMI'!$B25+2,FALSE))*D25</f>
        <v>2.1930678627176555E-3</v>
      </c>
      <c r="F25" s="116">
        <f>(1-VLOOKUP(F$6,'FMI - 2025 Loaded Scale'!$B$5:$DR$24,'Example Application - FMI'!$B25+2,FALSE))*E25</f>
        <v>2.1779545623474604E-3</v>
      </c>
      <c r="G25" s="116">
        <f>(1-VLOOKUP(G$6,'FMI - 2025 Loaded Scale'!$B$5:$DR$24,'Example Application - FMI'!$B25+2,FALSE))*F25</f>
        <v>2.1628523158007764E-3</v>
      </c>
      <c r="H25" s="116">
        <f>(1-VLOOKUP(H$6,'FMI - 2025 Loaded Scale'!$B$5:$DR$24,'Example Application - FMI'!$B25+2,FALSE))*G25</f>
        <v>2.1477623380097869E-3</v>
      </c>
      <c r="I25" s="116">
        <f>(1-VLOOKUP(I$6,'FMI - 2025 Loaded Scale'!$B$5:$DR$24,'Example Application - FMI'!$B25+2,FALSE))*H25</f>
        <v>2.1326858339607907E-3</v>
      </c>
      <c r="J25" s="116">
        <f>(1-VLOOKUP(J$6,'FMI - 2025 Loaded Scale'!$B$5:$DR$24,'Example Application - FMI'!$B25+2,FALSE))*I25</f>
        <v>2.1176239985567116E-3</v>
      </c>
      <c r="K25" s="116">
        <f>(1-VLOOKUP(K$6,'FMI - 2025 Loaded Scale'!$B$5:$DR$24,'Example Application - FMI'!$B25+2,FALSE))*J25</f>
        <v>2.1025780164827114E-3</v>
      </c>
      <c r="L25" s="116">
        <f>(1-VLOOKUP(L$6,'FMI - 2025 Loaded Scale'!$B$5:$DR$24,'Example Application - FMI'!$B25+2,FALSE))*K25</f>
        <v>2.0875490620749166E-3</v>
      </c>
      <c r="M25" s="116">
        <f>(1-VLOOKUP(M$6,'FMI - 2025 Loaded Scale'!$B$5:$DR$24,'Example Application - FMI'!$B25+2,FALSE))*L25</f>
        <v>2.0725382991922748E-3</v>
      </c>
      <c r="N25" s="116">
        <f>(1-VLOOKUP(N$6,'FMI - 2025 Loaded Scale'!$B$5:$DR$24,'Example Application - FMI'!$B25+2,FALSE))*M25</f>
        <v>2.0575468810915495E-3</v>
      </c>
      <c r="O25" s="116">
        <f>(1-VLOOKUP(O$6,'FMI - 2025 Loaded Scale'!$B$5:$DR$24,'Example Application - FMI'!$B25+2,FALSE))*N25</f>
        <v>2.0426639013327156E-3</v>
      </c>
      <c r="P25" s="116">
        <f>(1-VLOOKUP(P$6,'FMI - 2025 Loaded Scale'!$B$5:$DR$24,'Example Application - FMI'!$B25+2,FALSE))*O25</f>
        <v>2.0278885755420795E-3</v>
      </c>
      <c r="Q25" s="116">
        <f>(1-VLOOKUP(Q$6,'FMI - 2025 Loaded Scale'!$B$5:$DR$24,'Example Application - FMI'!$B25+2,FALSE))*P25</f>
        <v>2.0132201250196049E-3</v>
      </c>
      <c r="R25" s="116">
        <f>(1-VLOOKUP(R$6,'FMI - 2025 Loaded Scale'!$B$5:$DR$24,'Example Application - FMI'!$B25+2,FALSE))*Q25</f>
        <v>1.9986577766978753E-3</v>
      </c>
      <c r="S25" s="116">
        <f>(1-VLOOKUP(S$6,'FMI - 2025 Loaded Scale'!$B$5:$DR$24,'Example Application - FMI'!$B25+2,FALSE))*R25</f>
        <v>1.9842007631013492E-3</v>
      </c>
      <c r="T25" s="117">
        <f>(1-VLOOKUP(T$6,'FMI - 2025 Loaded Scale'!$B$5:$DR$24,'Example Application - FMI'!$B25+2,FALSE))*S25</f>
        <v>1.9727188104650007E-3</v>
      </c>
      <c r="U25" s="116"/>
      <c r="V25" s="116"/>
      <c r="W25" s="116"/>
      <c r="X25" s="116"/>
    </row>
    <row r="26" spans="1:24" x14ac:dyDescent="0.4">
      <c r="A26">
        <f t="shared" si="1"/>
        <v>18</v>
      </c>
      <c r="B26" s="18">
        <f t="shared" si="2"/>
        <v>57</v>
      </c>
      <c r="C26" s="116">
        <v>2.8E-3</v>
      </c>
      <c r="D26" s="116">
        <f>+C26*(1-VLOOKUP($B26,'HMI - 2025 Scale'!$A$7:$C$127,2,FALSE))^10.5</f>
        <v>2.5444176041509638E-3</v>
      </c>
      <c r="E26" s="116">
        <f>(1-VLOOKUP(E$6,'FMI - 2025 Loaded Scale'!$B$5:$DR$24,'Example Application - FMI'!$B26+2,FALSE))*D26</f>
        <v>2.5269917759709604E-3</v>
      </c>
      <c r="F26" s="116">
        <f>(1-VLOOKUP(F$6,'FMI - 2025 Loaded Scale'!$B$5:$DR$24,'Example Application - FMI'!$B26+2,FALSE))*E26</f>
        <v>2.5095772734867847E-3</v>
      </c>
      <c r="G26" s="116">
        <f>(1-VLOOKUP(G$6,'FMI - 2025 Loaded Scale'!$B$5:$DR$24,'Example Application - FMI'!$B26+2,FALSE))*F26</f>
        <v>2.4921755079185888E-3</v>
      </c>
      <c r="H26" s="116">
        <f>(1-VLOOKUP(H$6,'FMI - 2025 Loaded Scale'!$B$5:$DR$24,'Example Application - FMI'!$B26+2,FALSE))*G26</f>
        <v>2.4747878791882305E-3</v>
      </c>
      <c r="I26" s="116">
        <f>(1-VLOOKUP(I$6,'FMI - 2025 Loaded Scale'!$B$5:$DR$24,'Example Application - FMI'!$B26+2,FALSE))*H26</f>
        <v>2.4574157757572884E-3</v>
      </c>
      <c r="J26" s="116">
        <f>(1-VLOOKUP(J$6,'FMI - 2025 Loaded Scale'!$B$5:$DR$24,'Example Application - FMI'!$B26+2,FALSE))*I26</f>
        <v>2.440060574468638E-3</v>
      </c>
      <c r="K26" s="116">
        <f>(1-VLOOKUP(K$6,'FMI - 2025 Loaded Scale'!$B$5:$DR$24,'Example Application - FMI'!$B26+2,FALSE))*J26</f>
        <v>2.4227236403916007E-3</v>
      </c>
      <c r="L26" s="116">
        <f>(1-VLOOKUP(L$6,'FMI - 2025 Loaded Scale'!$B$5:$DR$24,'Example Application - FMI'!$B26+2,FALSE))*K26</f>
        <v>2.405406326670685E-3</v>
      </c>
      <c r="M26" s="116">
        <f>(1-VLOOKUP(M$6,'FMI - 2025 Loaded Scale'!$B$5:$DR$24,'Example Application - FMI'!$B26+2,FALSE))*L26</f>
        <v>2.3881099743779293E-3</v>
      </c>
      <c r="N26" s="116">
        <f>(1-VLOOKUP(N$6,'FMI - 2025 Loaded Scale'!$B$5:$DR$24,'Example Application - FMI'!$B26+2,FALSE))*M26</f>
        <v>2.3708359123688636E-3</v>
      </c>
      <c r="O26" s="116">
        <f>(1-VLOOKUP(O$6,'FMI - 2025 Loaded Scale'!$B$5:$DR$24,'Example Application - FMI'!$B26+2,FALSE))*N26</f>
        <v>2.3536867998895489E-3</v>
      </c>
      <c r="P26" s="116">
        <f>(1-VLOOKUP(P$6,'FMI - 2025 Loaded Scale'!$B$5:$DR$24,'Example Application - FMI'!$B26+2,FALSE))*O26</f>
        <v>2.3366617331349064E-3</v>
      </c>
      <c r="Q26" s="116">
        <f>(1-VLOOKUP(Q$6,'FMI - 2025 Loaded Scale'!$B$5:$DR$24,'Example Application - FMI'!$B26+2,FALSE))*P26</f>
        <v>2.3197598148374048E-3</v>
      </c>
      <c r="R26" s="116">
        <f>(1-VLOOKUP(R$6,'FMI - 2025 Loaded Scale'!$B$5:$DR$24,'Example Application - FMI'!$B26+2,FALSE))*Q26</f>
        <v>2.3029801542197741E-3</v>
      </c>
      <c r="S26" s="116">
        <f>(1-VLOOKUP(S$6,'FMI - 2025 Loaded Scale'!$B$5:$DR$24,'Example Application - FMI'!$B26+2,FALSE))*R26</f>
        <v>2.2863218669480572E-3</v>
      </c>
      <c r="T26" s="116">
        <f>(1-VLOOKUP(T$6,'FMI - 2025 Loaded Scale'!$B$5:$DR$24,'Example Application - FMI'!$B26+2,FALSE))*S26</f>
        <v>2.2730916334576141E-3</v>
      </c>
      <c r="U26" s="117">
        <f>(1-VLOOKUP(U$6,'FMI - 2025 Loaded Scale'!$B$5:$DR$24,'Example Application - FMI'!$B26+2,FALSE))*T26</f>
        <v>2.2633475966633426E-3</v>
      </c>
      <c r="V26" s="116"/>
      <c r="W26" s="116"/>
      <c r="X26" s="116"/>
    </row>
    <row r="27" spans="1:24" x14ac:dyDescent="0.4">
      <c r="A27">
        <f t="shared" si="1"/>
        <v>19</v>
      </c>
      <c r="B27" s="18">
        <f t="shared" si="2"/>
        <v>58</v>
      </c>
      <c r="C27" s="116">
        <v>3.2400000000000003E-3</v>
      </c>
      <c r="D27" s="116">
        <f>+C27*(1-VLOOKUP($B27,'HMI - 2025 Scale'!$A$7:$C$127,2,FALSE))^10.5</f>
        <v>2.94425465623183E-3</v>
      </c>
      <c r="E27" s="116">
        <f>(1-VLOOKUP(E$6,'FMI - 2025 Loaded Scale'!$B$5:$DR$24,'Example Application - FMI'!$B27+2,FALSE))*D27</f>
        <v>2.9240904836235404E-3</v>
      </c>
      <c r="F27" s="116">
        <f>(1-VLOOKUP(F$6,'FMI - 2025 Loaded Scale'!$B$5:$DR$24,'Example Application - FMI'!$B27+2,FALSE))*E27</f>
        <v>2.90393941646328E-3</v>
      </c>
      <c r="G27" s="116">
        <f>(1-VLOOKUP(G$6,'FMI - 2025 Loaded Scale'!$B$5:$DR$24,'Example Application - FMI'!$B27+2,FALSE))*F27</f>
        <v>2.8838030877343678E-3</v>
      </c>
      <c r="H27" s="116">
        <f>(1-VLOOKUP(H$6,'FMI - 2025 Loaded Scale'!$B$5:$DR$24,'Example Application - FMI'!$B27+2,FALSE))*G27</f>
        <v>2.8636831173463819E-3</v>
      </c>
      <c r="I27" s="116">
        <f>(1-VLOOKUP(I$6,'FMI - 2025 Loaded Scale'!$B$5:$DR$24,'Example Application - FMI'!$B27+2,FALSE))*H27</f>
        <v>2.8435811119477202E-3</v>
      </c>
      <c r="J27" s="116">
        <f>(1-VLOOKUP(J$6,'FMI - 2025 Loaded Scale'!$B$5:$DR$24,'Example Application - FMI'!$B27+2,FALSE))*I27</f>
        <v>2.8234986647422819E-3</v>
      </c>
      <c r="K27" s="116">
        <f>(1-VLOOKUP(K$6,'FMI - 2025 Loaded Scale'!$B$5:$DR$24,'Example Application - FMI'!$B27+2,FALSE))*J27</f>
        <v>2.8034373553102814E-3</v>
      </c>
      <c r="L27" s="116">
        <f>(1-VLOOKUP(L$6,'FMI - 2025 Loaded Scale'!$B$5:$DR$24,'Example Application - FMI'!$B27+2,FALSE))*K27</f>
        <v>2.7833987494332215E-3</v>
      </c>
      <c r="M27" s="116">
        <f>(1-VLOOKUP(M$6,'FMI - 2025 Loaded Scale'!$B$5:$DR$24,'Example Application - FMI'!$B27+2,FALSE))*L27</f>
        <v>2.7633843989230324E-3</v>
      </c>
      <c r="N27" s="116">
        <f>(1-VLOOKUP(N$6,'FMI - 2025 Loaded Scale'!$B$5:$DR$24,'Example Application - FMI'!$B27+2,FALSE))*M27</f>
        <v>2.7433958414553989E-3</v>
      </c>
      <c r="O27" s="116">
        <f>(1-VLOOKUP(O$6,'FMI - 2025 Loaded Scale'!$B$5:$DR$24,'Example Application - FMI'!$B27+2,FALSE))*N27</f>
        <v>2.7235518684436207E-3</v>
      </c>
      <c r="P27" s="116">
        <f>(1-VLOOKUP(P$6,'FMI - 2025 Loaded Scale'!$B$5:$DR$24,'Example Application - FMI'!$B27+2,FALSE))*O27</f>
        <v>2.7038514340561059E-3</v>
      </c>
      <c r="Q27" s="116">
        <f>(1-VLOOKUP(Q$6,'FMI - 2025 Loaded Scale'!$B$5:$DR$24,'Example Application - FMI'!$B27+2,FALSE))*P27</f>
        <v>2.6842935000261402E-3</v>
      </c>
      <c r="R27" s="116">
        <f>(1-VLOOKUP(R$6,'FMI - 2025 Loaded Scale'!$B$5:$DR$24,'Example Application - FMI'!$B27+2,FALSE))*Q27</f>
        <v>2.6648770355971675E-3</v>
      </c>
      <c r="S27" s="116">
        <f>(1-VLOOKUP(S$6,'FMI - 2025 Loaded Scale'!$B$5:$DR$24,'Example Application - FMI'!$B27+2,FALSE))*R27</f>
        <v>2.6456010174684664E-3</v>
      </c>
      <c r="T27" s="116">
        <f>(1-VLOOKUP(T$6,'FMI - 2025 Loaded Scale'!$B$5:$DR$24,'Example Application - FMI'!$B27+2,FALSE))*S27</f>
        <v>2.6302917472866682E-3</v>
      </c>
      <c r="U27" s="116">
        <f>(1-VLOOKUP(U$6,'FMI - 2025 Loaded Scale'!$B$5:$DR$24,'Example Application - FMI'!$B27+2,FALSE))*T27</f>
        <v>2.6190165047104393E-3</v>
      </c>
      <c r="V27" s="117">
        <f>(1-VLOOKUP(V$6,'FMI - 2025 Loaded Scale'!$B$5:$DR$24,'Example Application - FMI'!$B27+2,FALSE))*U27</f>
        <v>2.6128414068838377E-3</v>
      </c>
      <c r="W27" s="116"/>
      <c r="X27" s="116"/>
    </row>
    <row r="28" spans="1:24" x14ac:dyDescent="0.4">
      <c r="A28">
        <f t="shared" si="1"/>
        <v>20</v>
      </c>
      <c r="B28" s="18">
        <f t="shared" si="2"/>
        <v>59</v>
      </c>
      <c r="C28" s="116">
        <v>3.6900000000000001E-3</v>
      </c>
      <c r="D28" s="116">
        <f>+C28*(1-VLOOKUP($B28,'HMI - 2025 Scale'!$A$7:$C$127,2,FALSE))^10.5</f>
        <v>3.3531789140418063E-3</v>
      </c>
      <c r="E28" s="116">
        <f>(1-VLOOKUP(E$6,'FMI - 2025 Loaded Scale'!$B$5:$DR$24,'Example Application - FMI'!$B28+2,FALSE))*D28</f>
        <v>3.3302141619045876E-3</v>
      </c>
      <c r="F28" s="116">
        <f>(1-VLOOKUP(F$6,'FMI - 2025 Loaded Scale'!$B$5:$DR$24,'Example Application - FMI'!$B28+2,FALSE))*E28</f>
        <v>3.3072643354165134E-3</v>
      </c>
      <c r="G28" s="116">
        <f>(1-VLOOKUP(G$6,'FMI - 2025 Loaded Scale'!$B$5:$DR$24,'Example Application - FMI'!$B28+2,FALSE))*F28</f>
        <v>3.2843312943641413E-3</v>
      </c>
      <c r="H28" s="116">
        <f>(1-VLOOKUP(H$6,'FMI - 2025 Loaded Scale'!$B$5:$DR$24,'Example Application - FMI'!$B28+2,FALSE))*G28</f>
        <v>3.2614168836444905E-3</v>
      </c>
      <c r="I28" s="116">
        <f>(1-VLOOKUP(I$6,'FMI - 2025 Loaded Scale'!$B$5:$DR$24,'Example Application - FMI'!$B28+2,FALSE))*H28</f>
        <v>3.2385229330515702E-3</v>
      </c>
      <c r="J28" s="116">
        <f>(1-VLOOKUP(J$6,'FMI - 2025 Loaded Scale'!$B$5:$DR$24,'Example Application - FMI'!$B28+2,FALSE))*I28</f>
        <v>3.2156512570675985E-3</v>
      </c>
      <c r="K28" s="116">
        <f>(1-VLOOKUP(K$6,'FMI - 2025 Loaded Scale'!$B$5:$DR$24,'Example Application - FMI'!$B28+2,FALSE))*J28</f>
        <v>3.1928036546589314E-3</v>
      </c>
      <c r="L28" s="116">
        <f>(1-VLOOKUP(L$6,'FMI - 2025 Loaded Scale'!$B$5:$DR$24,'Example Application - FMI'!$B28+2,FALSE))*K28</f>
        <v>3.1699819090767246E-3</v>
      </c>
      <c r="M28" s="116">
        <f>(1-VLOOKUP(M$6,'FMI - 2025 Loaded Scale'!$B$5:$DR$24,'Example Application - FMI'!$B28+2,FALSE))*L28</f>
        <v>3.147187787662343E-3</v>
      </c>
      <c r="N28" s="116">
        <f>(1-VLOOKUP(N$6,'FMI - 2025 Loaded Scale'!$B$5:$DR$24,'Example Application - FMI'!$B28+2,FALSE))*M28</f>
        <v>3.1244230416575384E-3</v>
      </c>
      <c r="O28" s="116">
        <f>(1-VLOOKUP(O$6,'FMI - 2025 Loaded Scale'!$B$5:$DR$24,'Example Application - FMI'!$B28+2,FALSE))*N28</f>
        <v>3.101822961283013E-3</v>
      </c>
      <c r="P28" s="116">
        <f>(1-VLOOKUP(P$6,'FMI - 2025 Loaded Scale'!$B$5:$DR$24,'Example Application - FMI'!$B28+2,FALSE))*O28</f>
        <v>3.0793863554527878E-3</v>
      </c>
      <c r="Q28" s="116">
        <f>(1-VLOOKUP(Q$6,'FMI - 2025 Loaded Scale'!$B$5:$DR$24,'Example Application - FMI'!$B28+2,FALSE))*P28</f>
        <v>3.0571120416964378E-3</v>
      </c>
      <c r="R28" s="116">
        <f>(1-VLOOKUP(R$6,'FMI - 2025 Loaded Scale'!$B$5:$DR$24,'Example Application - FMI'!$B28+2,FALSE))*Q28</f>
        <v>3.0349988460967744E-3</v>
      </c>
      <c r="S28" s="116">
        <f>(1-VLOOKUP(S$6,'FMI - 2025 Loaded Scale'!$B$5:$DR$24,'Example Application - FMI'!$B28+2,FALSE))*R28</f>
        <v>3.0130456032279756E-3</v>
      </c>
      <c r="T28" s="116">
        <f>(1-VLOOKUP(T$6,'FMI - 2025 Loaded Scale'!$B$5:$DR$24,'Example Application - FMI'!$B28+2,FALSE))*S28</f>
        <v>2.9956100455209279E-3</v>
      </c>
      <c r="U28" s="116">
        <f>(1-VLOOKUP(U$6,'FMI - 2025 Loaded Scale'!$B$5:$DR$24,'Example Application - FMI'!$B28+2,FALSE))*T28</f>
        <v>2.982768797031334E-3</v>
      </c>
      <c r="V28" s="116">
        <f>(1-VLOOKUP(V$6,'FMI - 2025 Loaded Scale'!$B$5:$DR$24,'Example Application - FMI'!$B28+2,FALSE))*U28</f>
        <v>2.9757360467288158E-3</v>
      </c>
      <c r="W28" s="117">
        <f>(1-VLOOKUP(W$6,'FMI - 2025 Loaded Scale'!$B$5:$DR$24,'Example Application - FMI'!$B28+2,FALSE))*V28</f>
        <v>2.9744597644960377E-3</v>
      </c>
      <c r="X28" s="116"/>
    </row>
    <row r="29" spans="1:24" x14ac:dyDescent="0.4">
      <c r="A29">
        <f t="shared" si="1"/>
        <v>21</v>
      </c>
      <c r="B29" s="18">
        <f t="shared" si="2"/>
        <v>60</v>
      </c>
      <c r="C29" s="116">
        <v>4.0800000000000003E-3</v>
      </c>
      <c r="D29" s="116">
        <f>+C29*(1-VLOOKUP($B29,'HMI - 2025 Scale'!$A$7:$C$127,2,FALSE))^10.5</f>
        <v>3.7075799374771193E-3</v>
      </c>
      <c r="E29" s="116">
        <f>(1-VLOOKUP(E$6,'FMI - 2025 Loaded Scale'!$B$5:$DR$24,'Example Application - FMI'!$B29+2,FALSE))*D29</f>
        <v>3.6821880164148286E-3</v>
      </c>
      <c r="F29" s="116">
        <f>(1-VLOOKUP(F$6,'FMI - 2025 Loaded Scale'!$B$5:$DR$24,'Example Application - FMI'!$B29+2,FALSE))*E29</f>
        <v>3.6568125985093156E-3</v>
      </c>
      <c r="G29" s="116">
        <f>(1-VLOOKUP(G$6,'FMI - 2025 Loaded Scale'!$B$5:$DR$24,'Example Application - FMI'!$B29+2,FALSE))*F29</f>
        <v>3.6314557401099447E-3</v>
      </c>
      <c r="H29" s="116">
        <f>(1-VLOOKUP(H$6,'FMI - 2025 Loaded Scale'!$B$5:$DR$24,'Example Application - FMI'!$B29+2,FALSE))*G29</f>
        <v>3.6061194811028512E-3</v>
      </c>
      <c r="I29" s="116">
        <f>(1-VLOOKUP(I$6,'FMI - 2025 Loaded Scale'!$B$5:$DR$24,'Example Application - FMI'!$B29+2,FALSE))*H29</f>
        <v>3.5808058446749071E-3</v>
      </c>
      <c r="J29" s="116">
        <f>(1-VLOOKUP(J$6,'FMI - 2025 Loaded Scale'!$B$5:$DR$24,'Example Application - FMI'!$B29+2,FALSE))*I29</f>
        <v>3.5555168370828734E-3</v>
      </c>
      <c r="K29" s="116">
        <f>(1-VLOOKUP(K$6,'FMI - 2025 Loaded Scale'!$B$5:$DR$24,'Example Application - FMI'!$B29+2,FALSE))*J29</f>
        <v>3.530254447427762E-3</v>
      </c>
      <c r="L29" s="116">
        <f>(1-VLOOKUP(L$6,'FMI - 2025 Loaded Scale'!$B$5:$DR$24,'Example Application - FMI'!$B29+2,FALSE))*K29</f>
        <v>3.5050206474344274E-3</v>
      </c>
      <c r="M29" s="116">
        <f>(1-VLOOKUP(M$6,'FMI - 2025 Loaded Scale'!$B$5:$DR$24,'Example Application - FMI'!$B29+2,FALSE))*L29</f>
        <v>3.4798173912364118E-3</v>
      </c>
      <c r="N29" s="116">
        <f>(1-VLOOKUP(N$6,'FMI - 2025 Loaded Scale'!$B$5:$DR$24,'Example Application - FMI'!$B29+2,FALSE))*M29</f>
        <v>3.4546466151660587E-3</v>
      </c>
      <c r="O29" s="116">
        <f>(1-VLOOKUP(O$6,'FMI - 2025 Loaded Scale'!$B$5:$DR$24,'Example Application - FMI'!$B29+2,FALSE))*N29</f>
        <v>3.4296579084104862E-3</v>
      </c>
      <c r="P29" s="116">
        <f>(1-VLOOKUP(P$6,'FMI - 2025 Loaded Scale'!$B$5:$DR$24,'Example Application - FMI'!$B29+2,FALSE))*O29</f>
        <v>3.4048499539965785E-3</v>
      </c>
      <c r="Q29" s="116">
        <f>(1-VLOOKUP(Q$6,'FMI - 2025 Loaded Scale'!$B$5:$DR$24,'Example Application - FMI'!$B29+2,FALSE))*P29</f>
        <v>3.3802214444773621E-3</v>
      </c>
      <c r="R29" s="116">
        <f>(1-VLOOKUP(R$6,'FMI - 2025 Loaded Scale'!$B$5:$DR$24,'Example Application - FMI'!$B29+2,FALSE))*Q29</f>
        <v>3.3557710818631001E-3</v>
      </c>
      <c r="S29" s="116">
        <f>(1-VLOOKUP(S$6,'FMI - 2025 Loaded Scale'!$B$5:$DR$24,'Example Application - FMI'!$B29+2,FALSE))*R29</f>
        <v>3.3314975775528837E-3</v>
      </c>
      <c r="T29" s="116">
        <f>(1-VLOOKUP(T$6,'FMI - 2025 Loaded Scale'!$B$5:$DR$24,'Example Application - FMI'!$B29+2,FALSE))*S29</f>
        <v>3.3122192373239525E-3</v>
      </c>
      <c r="U29" s="116">
        <f>(1-VLOOKUP(U$6,'FMI - 2025 Loaded Scale'!$B$5:$DR$24,'Example Application - FMI'!$B29+2,FALSE))*T29</f>
        <v>3.2980207837094424E-3</v>
      </c>
      <c r="V29" s="116">
        <f>(1-VLOOKUP(V$6,'FMI - 2025 Loaded Scale'!$B$5:$DR$24,'Example Application - FMI'!$B29+2,FALSE))*U29</f>
        <v>3.2902447345944628E-3</v>
      </c>
      <c r="W29" s="116">
        <f>(1-VLOOKUP(W$6,'FMI - 2025 Loaded Scale'!$B$5:$DR$24,'Example Application - FMI'!$B29+2,FALSE))*V29</f>
        <v>3.2888335607435862E-3</v>
      </c>
      <c r="X29" s="117">
        <f>(1-VLOOKUP(X$6,'FMI - 2025 Loaded Scale'!$B$5:$DR$24,'Example Application - FMI'!$B29+2,FALSE))*W29</f>
        <v>3.2888335607435862E-3</v>
      </c>
    </row>
    <row r="30" spans="1:24" x14ac:dyDescent="0.4">
      <c r="A30">
        <f t="shared" si="1"/>
        <v>22</v>
      </c>
      <c r="B30" s="18">
        <f t="shared" si="2"/>
        <v>61</v>
      </c>
      <c r="C30" s="116">
        <v>4.4800000000000005E-3</v>
      </c>
      <c r="D30" s="116">
        <f>+C30*(1-VLOOKUP($B30,'HMI - 2025 Scale'!$A$7:$C$127,2,FALSE))^10.5</f>
        <v>4.0710681666415432E-3</v>
      </c>
      <c r="E30" s="116">
        <f>(1-VLOOKUP(E$6,'FMI - 2025 Loaded Scale'!$B$5:$DR$24,'Example Application - FMI'!$B30+2,FALSE))*D30</f>
        <v>4.0432502062321424E-3</v>
      </c>
      <c r="F30" s="116">
        <f>(1-VLOOKUP(F$6,'FMI - 2025 Loaded Scale'!$B$5:$DR$24,'Example Application - FMI'!$B30+2,FALSE))*E30</f>
        <v>4.0155124289908981E-3</v>
      </c>
      <c r="G30" s="116">
        <f>(1-VLOOKUP(G$6,'FMI - 2025 Loaded Scale'!$B$5:$DR$24,'Example Application - FMI'!$B30+2,FALSE))*F30</f>
        <v>3.9878557948972437E-3</v>
      </c>
      <c r="H30" s="116">
        <f>(1-VLOOKUP(H$6,'FMI - 2025 Loaded Scale'!$B$5:$DR$24,'Example Application - FMI'!$B30+2,FALSE))*G30</f>
        <v>3.96028125075435E-3</v>
      </c>
      <c r="I30" s="116">
        <f>(1-VLOOKUP(I$6,'FMI - 2025 Loaded Scale'!$B$5:$DR$24,'Example Application - FMI'!$B30+2,FALSE))*H30</f>
        <v>3.9327897301762163E-3</v>
      </c>
      <c r="J30" s="116">
        <f>(1-VLOOKUP(J$6,'FMI - 2025 Loaded Scale'!$B$5:$DR$24,'Example Application - FMI'!$B30+2,FALSE))*I30</f>
        <v>3.9053821535766473E-3</v>
      </c>
      <c r="K30" s="116">
        <f>(1-VLOOKUP(K$6,'FMI - 2025 Loaded Scale'!$B$5:$DR$24,'Example Application - FMI'!$B30+2,FALSE))*J30</f>
        <v>3.8780594281600978E-3</v>
      </c>
      <c r="L30" s="116">
        <f>(1-VLOOKUP(L$6,'FMI - 2025 Loaded Scale'!$B$5:$DR$24,'Example Application - FMI'!$B30+2,FALSE))*K30</f>
        <v>3.8508224479143764E-3</v>
      </c>
      <c r="M30" s="116">
        <f>(1-VLOOKUP(M$6,'FMI - 2025 Loaded Scale'!$B$5:$DR$24,'Example Application - FMI'!$B30+2,FALSE))*L30</f>
        <v>3.8236720936051941E-3</v>
      </c>
      <c r="N30" s="116">
        <f>(1-VLOOKUP(N$6,'FMI - 2025 Loaded Scale'!$B$5:$DR$24,'Example Application - FMI'!$B30+2,FALSE))*M30</f>
        <v>3.7966092327725493E-3</v>
      </c>
      <c r="O30" s="116">
        <f>(1-VLOOKUP(O$6,'FMI - 2025 Loaded Scale'!$B$5:$DR$24,'Example Application - FMI'!$B30+2,FALSE))*N30</f>
        <v>3.7697379151524282E-3</v>
      </c>
      <c r="P30" s="116">
        <f>(1-VLOOKUP(P$6,'FMI - 2025 Loaded Scale'!$B$5:$DR$24,'Example Application - FMI'!$B30+2,FALSE))*O30</f>
        <v>3.7430567850565877E-3</v>
      </c>
      <c r="Q30" s="116">
        <f>(1-VLOOKUP(Q$6,'FMI - 2025 Loaded Scale'!$B$5:$DR$24,'Example Application - FMI'!$B30+2,FALSE))*P30</f>
        <v>3.7165644963919591E-3</v>
      </c>
      <c r="R30" s="116">
        <f>(1-VLOOKUP(R$6,'FMI - 2025 Loaded Scale'!$B$5:$DR$24,'Example Application - FMI'!$B30+2,FALSE))*Q30</f>
        <v>3.690259712592737E-3</v>
      </c>
      <c r="S30" s="116">
        <f>(1-VLOOKUP(S$6,'FMI - 2025 Loaded Scale'!$B$5:$DR$24,'Example Application - FMI'!$B30+2,FALSE))*R30</f>
        <v>3.6641411065529471E-3</v>
      </c>
      <c r="T30" s="116">
        <f>(1-VLOOKUP(T$6,'FMI - 2025 Loaded Scale'!$B$5:$DR$24,'Example Application - FMI'!$B30+2,FALSE))*S30</f>
        <v>3.6433941097581838E-3</v>
      </c>
      <c r="U30" s="116">
        <f>(1-VLOOKUP(U$6,'FMI - 2025 Loaded Scale'!$B$5:$DR$24,'Example Application - FMI'!$B30+2,FALSE))*T30</f>
        <v>3.6282296771902255E-3</v>
      </c>
      <c r="V30" s="116">
        <f>(1-VLOOKUP(V$6,'FMI - 2025 Loaded Scale'!$B$5:$DR$24,'Example Application - FMI'!$B30+2,FALSE))*U30</f>
        <v>3.6199762483002124E-3</v>
      </c>
      <c r="W30" s="116">
        <f>(1-VLOOKUP(W$6,'FMI - 2025 Loaded Scale'!$B$5:$DR$24,'Example Application - FMI'!$B30+2,FALSE))*V30</f>
        <v>3.6185739034141312E-3</v>
      </c>
      <c r="X30" s="116">
        <f>(1-VLOOKUP(X$6,'FMI - 2025 Loaded Scale'!$B$5:$DR$24,'Example Application - FMI'!$B30+2,FALSE))*W30</f>
        <v>3.6185739034141312E-3</v>
      </c>
    </row>
    <row r="31" spans="1:24" x14ac:dyDescent="0.4">
      <c r="A31">
        <f t="shared" si="1"/>
        <v>23</v>
      </c>
      <c r="B31" s="18">
        <f t="shared" si="2"/>
        <v>62</v>
      </c>
      <c r="C31" s="116">
        <v>4.8799999999999998E-3</v>
      </c>
      <c r="D31" s="116">
        <f>+C31*(1-VLOOKUP($B31,'HMI - 2025 Scale'!$A$7:$C$127,2,FALSE))^10.5</f>
        <v>4.4345563958059653E-3</v>
      </c>
      <c r="E31" s="116">
        <f>(1-VLOOKUP(E$6,'FMI - 2025 Loaded Scale'!$B$5:$DR$24,'Example Application - FMI'!$B31+2,FALSE))*D31</f>
        <v>4.4043237111706345E-3</v>
      </c>
      <c r="F31" s="116">
        <f>(1-VLOOKUP(F$6,'FMI - 2025 Loaded Scale'!$B$5:$DR$24,'Example Application - FMI'!$B31+2,FALSE))*E31</f>
        <v>4.3742459765218527E-3</v>
      </c>
      <c r="G31" s="116">
        <f>(1-VLOOKUP(G$6,'FMI - 2025 Loaded Scale'!$B$5:$DR$24,'Example Application - FMI'!$B31+2,FALSE))*F31</f>
        <v>4.344322834269416E-3</v>
      </c>
      <c r="H31" s="116">
        <f>(1-VLOOKUP(H$6,'FMI - 2025 Loaded Scale'!$B$5:$DR$24,'Example Application - FMI'!$B31+2,FALSE))*G31</f>
        <v>4.3145539238736179E-3</v>
      </c>
      <c r="I31" s="116">
        <f>(1-VLOOKUP(I$6,'FMI - 2025 Loaded Scale'!$B$5:$DR$24,'Example Application - FMI'!$B31+2,FALSE))*H31</f>
        <v>4.2849388818821128E-3</v>
      </c>
      <c r="J31" s="116">
        <f>(1-VLOOKUP(J$6,'FMI - 2025 Loaded Scale'!$B$5:$DR$24,'Example Application - FMI'!$B31+2,FALSE))*I31</f>
        <v>4.2554773419666908E-3</v>
      </c>
      <c r="K31" s="116">
        <f>(1-VLOOKUP(K$6,'FMI - 2025 Loaded Scale'!$B$5:$DR$24,'Example Application - FMI'!$B31+2,FALSE))*J31</f>
        <v>4.2261689349599781E-3</v>
      </c>
      <c r="L31" s="116">
        <f>(1-VLOOKUP(L$6,'FMI - 2025 Loaded Scale'!$B$5:$DR$24,'Example Application - FMI'!$B31+2,FALSE))*K31</f>
        <v>4.1970132888920382E-3</v>
      </c>
      <c r="M31" s="116">
        <f>(1-VLOOKUP(M$6,'FMI - 2025 Loaded Scale'!$B$5:$DR$24,'Example Application - FMI'!$B31+2,FALSE))*L31</f>
        <v>4.1680100290268996E-3</v>
      </c>
      <c r="N31" s="116">
        <f>(1-VLOOKUP(N$6,'FMI - 2025 Loaded Scale'!$B$5:$DR$24,'Example Application - FMI'!$B31+2,FALSE))*M31</f>
        <v>4.13915877789898E-3</v>
      </c>
      <c r="O31" s="116">
        <f>(1-VLOOKUP(O$6,'FMI - 2025 Loaded Scale'!$B$5:$DR$24,'Example Application - FMI'!$B31+2,FALSE))*N31</f>
        <v>4.1105072371090514E-3</v>
      </c>
      <c r="P31" s="116">
        <f>(1-VLOOKUP(P$6,'FMI - 2025 Loaded Scale'!$B$5:$DR$24,'Example Application - FMI'!$B31+2,FALSE))*O31</f>
        <v>4.0820540242484642E-3</v>
      </c>
      <c r="Q31" s="116">
        <f>(1-VLOOKUP(Q$6,'FMI - 2025 Loaded Scale'!$B$5:$DR$24,'Example Application - FMI'!$B31+2,FALSE))*P31</f>
        <v>4.0537977664776969E-3</v>
      </c>
      <c r="R31" s="116">
        <f>(1-VLOOKUP(R$6,'FMI - 2025 Loaded Scale'!$B$5:$DR$24,'Example Application - FMI'!$B31+2,FALSE))*Q31</f>
        <v>4.0257371004601165E-3</v>
      </c>
      <c r="S31" s="116">
        <f>(1-VLOOKUP(S$6,'FMI - 2025 Loaded Scale'!$B$5:$DR$24,'Example Application - FMI'!$B31+2,FALSE))*R31</f>
        <v>3.9978706722962011E-3</v>
      </c>
      <c r="T31" s="116">
        <f>(1-VLOOKUP(T$6,'FMI - 2025 Loaded Scale'!$B$5:$DR$24,'Example Application - FMI'!$B31+2,FALSE))*S31</f>
        <v>3.9757318444258102E-3</v>
      </c>
      <c r="U31" s="116">
        <f>(1-VLOOKUP(U$6,'FMI - 2025 Loaded Scale'!$B$5:$DR$24,'Example Application - FMI'!$B31+2,FALSE))*T31</f>
        <v>3.9596792115093237E-3</v>
      </c>
      <c r="V31" s="116">
        <f>(1-VLOOKUP(V$6,'FMI - 2025 Loaded Scale'!$B$5:$DR$24,'Example Application - FMI'!$B31+2,FALSE))*U31</f>
        <v>3.9510005058313929E-3</v>
      </c>
      <c r="W31" s="116">
        <f>(1-VLOOKUP(W$6,'FMI - 2025 Loaded Scale'!$B$5:$DR$24,'Example Application - FMI'!$B31+2,FALSE))*V31</f>
        <v>3.9496339142347046E-3</v>
      </c>
      <c r="X31" s="116">
        <f>(1-VLOOKUP(X$6,'FMI - 2025 Loaded Scale'!$B$5:$DR$24,'Example Application - FMI'!$B31+2,FALSE))*W31</f>
        <v>3.9496339142347046E-3</v>
      </c>
    </row>
    <row r="32" spans="1:24" x14ac:dyDescent="0.4">
      <c r="A32">
        <f t="shared" si="1"/>
        <v>24</v>
      </c>
      <c r="B32" s="18">
        <f t="shared" si="2"/>
        <v>63</v>
      </c>
      <c r="C32" s="116">
        <v>5.45E-3</v>
      </c>
      <c r="D32" s="116">
        <f>+C32*(1-VLOOKUP($B32,'HMI - 2025 Scale'!$A$7:$C$127,2,FALSE))^10.5</f>
        <v>4.9525271223652689E-3</v>
      </c>
      <c r="E32" s="116">
        <f>(1-VLOOKUP(E$6,'FMI - 2025 Loaded Scale'!$B$5:$DR$24,'Example Application - FMI'!$B32+2,FALSE))*D32</f>
        <v>4.9188402453040096E-3</v>
      </c>
      <c r="F32" s="116">
        <f>(1-VLOOKUP(F$6,'FMI - 2025 Loaded Scale'!$B$5:$DR$24,'Example Application - FMI'!$B32+2,FALSE))*E32</f>
        <v>4.8854019260920209E-3</v>
      </c>
      <c r="G32" s="116">
        <f>(1-VLOOKUP(G$6,'FMI - 2025 Loaded Scale'!$B$5:$DR$24,'Example Application - FMI'!$B32+2,FALSE))*F32</f>
        <v>4.8522102099990893E-3</v>
      </c>
      <c r="H32" s="116">
        <f>(1-VLOOKUP(H$6,'FMI - 2025 Loaded Scale'!$B$5:$DR$24,'Example Application - FMI'!$B32+2,FALSE))*G32</f>
        <v>4.8192631585119968E-3</v>
      </c>
      <c r="I32" s="116">
        <f>(1-VLOOKUP(I$6,'FMI - 2025 Loaded Scale'!$B$5:$DR$24,'Example Application - FMI'!$B32+2,FALSE))*H32</f>
        <v>4.7865588491935972E-3</v>
      </c>
      <c r="J32" s="116">
        <f>(1-VLOOKUP(J$6,'FMI - 2025 Loaded Scale'!$B$5:$DR$24,'Example Application - FMI'!$B32+2,FALSE))*I32</f>
        <v>4.7540953755431711E-3</v>
      </c>
      <c r="K32" s="116">
        <f>(1-VLOOKUP(K$6,'FMI - 2025 Loaded Scale'!$B$5:$DR$24,'Example Application - FMI'!$B32+2,FALSE))*J32</f>
        <v>4.7218708468580416E-3</v>
      </c>
      <c r="L32" s="116">
        <f>(1-VLOOKUP(L$6,'FMI - 2025 Loaded Scale'!$B$5:$DR$24,'Example Application - FMI'!$B32+2,FALSE))*K32</f>
        <v>4.6898833880964427E-3</v>
      </c>
      <c r="M32" s="116">
        <f>(1-VLOOKUP(M$6,'FMI - 2025 Loaded Scale'!$B$5:$DR$24,'Example Application - FMI'!$B32+2,FALSE))*L32</f>
        <v>4.6581311397416317E-3</v>
      </c>
      <c r="N32" s="116">
        <f>(1-VLOOKUP(N$6,'FMI - 2025 Loaded Scale'!$B$5:$DR$24,'Example Application - FMI'!$B32+2,FALSE))*M32</f>
        <v>4.6266122576672231E-3</v>
      </c>
      <c r="O32" s="116">
        <f>(1-VLOOKUP(O$6,'FMI - 2025 Loaded Scale'!$B$5:$DR$24,'Example Application - FMI'!$B32+2,FALSE))*N32</f>
        <v>4.5953066456570135E-3</v>
      </c>
      <c r="P32" s="116">
        <f>(1-VLOOKUP(P$6,'FMI - 2025 Loaded Scale'!$B$5:$DR$24,'Example Application - FMI'!$B32+2,FALSE))*O32</f>
        <v>4.5642128606357005E-3</v>
      </c>
      <c r="Q32" s="116">
        <f>(1-VLOOKUP(Q$6,'FMI - 2025 Loaded Scale'!$B$5:$DR$24,'Example Application - FMI'!$B32+2,FALSE))*P32</f>
        <v>4.5333294692924382E-3</v>
      </c>
      <c r="R32" s="116">
        <f>(1-VLOOKUP(R$6,'FMI - 2025 Loaded Scale'!$B$5:$DR$24,'Example Application - FMI'!$B32+2,FALSE))*Q32</f>
        <v>4.5026550480147679E-3</v>
      </c>
      <c r="S32" s="116">
        <f>(1-VLOOKUP(S$6,'FMI - 2025 Loaded Scale'!$B$5:$DR$24,'Example Application - FMI'!$B32+2,FALSE))*R32</f>
        <v>4.4721881828229922E-3</v>
      </c>
      <c r="T32" s="116">
        <f>(1-VLOOKUP(T$6,'FMI - 2025 Loaded Scale'!$B$5:$DR$24,'Example Application - FMI'!$B32+2,FALSE))*S32</f>
        <v>4.4479796120085978E-3</v>
      </c>
      <c r="U32" s="116">
        <f>(1-VLOOKUP(U$6,'FMI - 2025 Loaded Scale'!$B$5:$DR$24,'Example Application - FMI'!$B32+2,FALSE))*T32</f>
        <v>4.4305740549415058E-3</v>
      </c>
      <c r="V32" s="116">
        <f>(1-VLOOKUP(V$6,'FMI - 2025 Loaded Scale'!$B$5:$DR$24,'Example Application - FMI'!$B32+2,FALSE))*U32</f>
        <v>4.421231044152883E-3</v>
      </c>
      <c r="W32" s="116">
        <f>(1-VLOOKUP(W$6,'FMI - 2025 Loaded Scale'!$B$5:$DR$24,'Example Application - FMI'!$B32+2,FALSE))*V32</f>
        <v>4.4198853131184896E-3</v>
      </c>
      <c r="X32" s="116">
        <f>(1-VLOOKUP(X$6,'FMI - 2025 Loaded Scale'!$B$5:$DR$24,'Example Application - FMI'!$B32+2,FALSE))*W32</f>
        <v>4.4198853131184896E-3</v>
      </c>
    </row>
    <row r="33" spans="1:24" x14ac:dyDescent="0.4">
      <c r="A33">
        <f t="shared" si="1"/>
        <v>25</v>
      </c>
      <c r="B33" s="18">
        <f t="shared" si="2"/>
        <v>64</v>
      </c>
      <c r="C33" s="116">
        <v>6.1600000000000005E-3</v>
      </c>
      <c r="D33" s="116">
        <f>+C33*(1-VLOOKUP($B33,'HMI - 2025 Scale'!$A$7:$C$127,2,FALSE))^10.5</f>
        <v>5.5977187291321217E-3</v>
      </c>
      <c r="E33" s="116">
        <f>(1-VLOOKUP(E$6,'FMI - 2025 Loaded Scale'!$B$5:$DR$24,'Example Application - FMI'!$B33+2,FALSE))*D33</f>
        <v>5.5597304128684414E-3</v>
      </c>
      <c r="F33" s="116">
        <f>(1-VLOOKUP(F$6,'FMI - 2025 Loaded Scale'!$B$5:$DR$24,'Example Application - FMI'!$B33+2,FALSE))*E33</f>
        <v>5.5221083869833381E-3</v>
      </c>
      <c r="G33" s="116">
        <f>(1-VLOOKUP(G$6,'FMI - 2025 Loaded Scale'!$B$5:$DR$24,'Example Application - FMI'!$B33+2,FALSE))*F33</f>
        <v>5.4848486974529414E-3</v>
      </c>
      <c r="H33" s="116">
        <f>(1-VLOOKUP(H$6,'FMI - 2025 Loaded Scale'!$B$5:$DR$24,'Example Application - FMI'!$B33+2,FALSE))*G33</f>
        <v>5.4479474382976957E-3</v>
      </c>
      <c r="I33" s="116">
        <f>(1-VLOOKUP(I$6,'FMI - 2025 Loaded Scale'!$B$5:$DR$24,'Example Application - FMI'!$B33+2,FALSE))*H33</f>
        <v>5.4114007509514428E-3</v>
      </c>
      <c r="J33" s="116">
        <f>(1-VLOOKUP(J$6,'FMI - 2025 Loaded Scale'!$B$5:$DR$24,'Example Application - FMI'!$B33+2,FALSE))*I33</f>
        <v>5.3752048236394134E-3</v>
      </c>
      <c r="K33" s="116">
        <f>(1-VLOOKUP(K$6,'FMI - 2025 Loaded Scale'!$B$5:$DR$24,'Example Application - FMI'!$B33+2,FALSE))*J33</f>
        <v>5.3393558907649909E-3</v>
      </c>
      <c r="L33" s="116">
        <f>(1-VLOOKUP(L$6,'FMI - 2025 Loaded Scale'!$B$5:$DR$24,'Example Application - FMI'!$B33+2,FALSE))*K33</f>
        <v>5.3038502323051236E-3</v>
      </c>
      <c r="M33" s="116">
        <f>(1-VLOOKUP(M$6,'FMI - 2025 Loaded Scale'!$B$5:$DR$24,'Example Application - FMI'!$B33+2,FALSE))*L33</f>
        <v>5.2686841732142451E-3</v>
      </c>
      <c r="N33" s="116">
        <f>(1-VLOOKUP(N$6,'FMI - 2025 Loaded Scale'!$B$5:$DR$24,'Example Application - FMI'!$B33+2,FALSE))*M33</f>
        <v>5.2338540828365818E-3</v>
      </c>
      <c r="O33" s="116">
        <f>(1-VLOOKUP(O$6,'FMI - 2025 Loaded Scale'!$B$5:$DR$24,'Example Application - FMI'!$B33+2,FALSE))*N33</f>
        <v>5.1992542463811181E-3</v>
      </c>
      <c r="P33" s="116">
        <f>(1-VLOOKUP(P$6,'FMI - 2025 Loaded Scale'!$B$5:$DR$24,'Example Application - FMI'!$B33+2,FALSE))*O33</f>
        <v>5.164883141690774E-3</v>
      </c>
      <c r="Q33" s="116">
        <f>(1-VLOOKUP(Q$6,'FMI - 2025 Loaded Scale'!$B$5:$DR$24,'Example Application - FMI'!$B33+2,FALSE))*P33</f>
        <v>5.1307392566711085E-3</v>
      </c>
      <c r="R33" s="116">
        <f>(1-VLOOKUP(R$6,'FMI - 2025 Loaded Scale'!$B$5:$DR$24,'Example Application - FMI'!$B33+2,FALSE))*Q33</f>
        <v>5.0968210892237973E-3</v>
      </c>
      <c r="S33" s="116">
        <f>(1-VLOOKUP(S$6,'FMI - 2025 Loaded Scale'!$B$5:$DR$24,'Example Application - FMI'!$B33+2,FALSE))*R33</f>
        <v>5.0631271471805513E-3</v>
      </c>
      <c r="T33" s="116">
        <f>(1-VLOOKUP(T$6,'FMI - 2025 Loaded Scale'!$B$5:$DR$24,'Example Application - FMI'!$B33+2,FALSE))*S33</f>
        <v>5.0363501880260897E-3</v>
      </c>
      <c r="U33" s="116">
        <f>(1-VLOOKUP(U$6,'FMI - 2025 Loaded Scale'!$B$5:$DR$24,'Example Application - FMI'!$B33+2,FALSE))*T33</f>
        <v>5.0172693673347533E-3</v>
      </c>
      <c r="V33" s="116">
        <f>(1-VLOOKUP(V$6,'FMI - 2025 Loaded Scale'!$B$5:$DR$24,'Example Application - FMI'!$B33+2,FALSE))*U33</f>
        <v>5.0071056482193206E-3</v>
      </c>
      <c r="W33" s="116">
        <f>(1-VLOOKUP(W$6,'FMI - 2025 Loaded Scale'!$B$5:$DR$24,'Example Application - FMI'!$B33+2,FALSE))*V33</f>
        <v>5.0057894124602778E-3</v>
      </c>
      <c r="X33" s="116">
        <f>(1-VLOOKUP(X$6,'FMI - 2025 Loaded Scale'!$B$5:$DR$24,'Example Application - FMI'!$B33+2,FALSE))*W33</f>
        <v>5.0057894124602778E-3</v>
      </c>
    </row>
    <row r="34" spans="1:24" x14ac:dyDescent="0.4">
      <c r="A34">
        <f t="shared" si="1"/>
        <v>26</v>
      </c>
      <c r="B34" s="18">
        <f t="shared" si="2"/>
        <v>65</v>
      </c>
      <c r="C34" s="116">
        <v>6.8799999999999998E-3</v>
      </c>
      <c r="D34" s="116">
        <f>+C34*(1-VLOOKUP($B34,'HMI - 2025 Scale'!$A$7:$C$127,2,FALSE))^10.5</f>
        <v>6.2519975416280831E-3</v>
      </c>
      <c r="E34" s="116">
        <f>(1-VLOOKUP(E$6,'FMI - 2025 Loaded Scale'!$B$5:$DR$24,'Example Application - FMI'!$B34+2,FALSE))*D34</f>
        <v>6.209666342596505E-3</v>
      </c>
      <c r="F34" s="116">
        <f>(1-VLOOKUP(F$6,'FMI - 2025 Loaded Scale'!$B$5:$DR$24,'Example Application - FMI'!$B34+2,FALSE))*E34</f>
        <v>6.1678395809223619E-3</v>
      </c>
      <c r="G34" s="116">
        <f>(1-VLOOKUP(G$6,'FMI - 2025 Loaded Scale'!$B$5:$DR$24,'Example Application - FMI'!$B34+2,FALSE))*F34</f>
        <v>6.1265109067836082E-3</v>
      </c>
      <c r="H34" s="116">
        <f>(1-VLOOKUP(H$6,'FMI - 2025 Loaded Scale'!$B$5:$DR$24,'Example Application - FMI'!$B34+2,FALSE))*G34</f>
        <v>6.085674065766873E-3</v>
      </c>
      <c r="I34" s="116">
        <f>(1-VLOOKUP(I$6,'FMI - 2025 Loaded Scale'!$B$5:$DR$24,'Example Application - FMI'!$B34+2,FALSE))*H34</f>
        <v>6.0453228973439046E-3</v>
      </c>
      <c r="J34" s="116">
        <f>(1-VLOOKUP(J$6,'FMI - 2025 Loaded Scale'!$B$5:$DR$24,'Example Application - FMI'!$B34+2,FALSE))*I34</f>
        <v>6.0054513333747993E-3</v>
      </c>
      <c r="K34" s="116">
        <f>(1-VLOOKUP(K$6,'FMI - 2025 Loaded Scale'!$B$5:$DR$24,'Example Application - FMI'!$B34+2,FALSE))*J34</f>
        <v>5.9660533966375152E-3</v>
      </c>
      <c r="L34" s="116">
        <f>(1-VLOOKUP(L$6,'FMI - 2025 Loaded Scale'!$B$5:$DR$24,'Example Application - FMI'!$B34+2,FALSE))*K34</f>
        <v>5.9271231993831839E-3</v>
      </c>
      <c r="M34" s="116">
        <f>(1-VLOOKUP(M$6,'FMI - 2025 Loaded Scale'!$B$5:$DR$24,'Example Application - FMI'!$B34+2,FALSE))*L34</f>
        <v>5.8886549419167435E-3</v>
      </c>
      <c r="N34" s="116">
        <f>(1-VLOOKUP(N$6,'FMI - 2025 Loaded Scale'!$B$5:$DR$24,'Example Application - FMI'!$B34+2,FALSE))*M34</f>
        <v>5.8506429112024291E-3</v>
      </c>
      <c r="O34" s="116">
        <f>(1-VLOOKUP(O$6,'FMI - 2025 Loaded Scale'!$B$5:$DR$24,'Example Application - FMI'!$B34+2,FALSE))*N34</f>
        <v>5.8128762530720544E-3</v>
      </c>
      <c r="P34" s="116">
        <f>(1-VLOOKUP(P$6,'FMI - 2025 Loaded Scale'!$B$5:$DR$24,'Example Application - FMI'!$B34+2,FALSE))*O34</f>
        <v>5.7753533836137939E-3</v>
      </c>
      <c r="Q34" s="116">
        <f>(1-VLOOKUP(Q$6,'FMI - 2025 Loaded Scale'!$B$5:$DR$24,'Example Application - FMI'!$B34+2,FALSE))*P34</f>
        <v>5.7380727291401782E-3</v>
      </c>
      <c r="R34" s="116">
        <f>(1-VLOOKUP(R$6,'FMI - 2025 Loaded Scale'!$B$5:$DR$24,'Example Application - FMI'!$B34+2,FALSE))*Q34</f>
        <v>5.7010327261220956E-3</v>
      </c>
      <c r="S34" s="116">
        <f>(1-VLOOKUP(S$6,'FMI - 2025 Loaded Scale'!$B$5:$DR$24,'Example Application - FMI'!$B34+2,FALSE))*R34</f>
        <v>5.664231821123215E-3</v>
      </c>
      <c r="T34" s="116">
        <f>(1-VLOOKUP(T$6,'FMI - 2025 Loaded Scale'!$B$5:$DR$24,'Example Application - FMI'!$B34+2,FALSE))*S34</f>
        <v>5.634981140812516E-3</v>
      </c>
      <c r="U34" s="116">
        <f>(1-VLOOKUP(U$6,'FMI - 2025 Loaded Scale'!$B$5:$DR$24,'Example Application - FMI'!$B34+2,FALSE))*T34</f>
        <v>5.6143339857584514E-3</v>
      </c>
      <c r="V34" s="116">
        <f>(1-VLOOKUP(V$6,'FMI - 2025 Loaded Scale'!$B$5:$DR$24,'Example Application - FMI'!$B34+2,FALSE))*U34</f>
        <v>5.6034268182596336E-3</v>
      </c>
      <c r="W34" s="116">
        <f>(1-VLOOKUP(W$6,'FMI - 2025 Loaded Scale'!$B$5:$DR$24,'Example Application - FMI'!$B34+2,FALSE))*V34</f>
        <v>5.602186399496183E-3</v>
      </c>
      <c r="X34" s="116">
        <f>(1-VLOOKUP(X$6,'FMI - 2025 Loaded Scale'!$B$5:$DR$24,'Example Application - FMI'!$B34+2,FALSE))*W34</f>
        <v>5.602186399496183E-3</v>
      </c>
    </row>
    <row r="35" spans="1:24" x14ac:dyDescent="0.4">
      <c r="A35">
        <f t="shared" si="1"/>
        <v>27</v>
      </c>
      <c r="B35" s="18">
        <f t="shared" si="2"/>
        <v>66</v>
      </c>
      <c r="C35" s="116">
        <v>7.62E-3</v>
      </c>
      <c r="D35" s="116">
        <f>+C35*(1-VLOOKUP($B35,'HMI - 2025 Scale'!$A$7:$C$127,2,FALSE))^10.5</f>
        <v>6.9244507655822664E-3</v>
      </c>
      <c r="E35" s="116">
        <f>(1-VLOOKUP(E$6,'FMI - 2025 Loaded Scale'!$B$5:$DR$24,'Example Application - FMI'!$B35+2,FALSE))*D35</f>
        <v>6.877566501538571E-3</v>
      </c>
      <c r="F35" s="116">
        <f>(1-VLOOKUP(F$6,'FMI - 2025 Loaded Scale'!$B$5:$DR$24,'Example Application - FMI'!$B35+2,FALSE))*E35</f>
        <v>6.8312409311959881E-3</v>
      </c>
      <c r="G35" s="116">
        <f>(1-VLOOKUP(G$6,'FMI - 2025 Loaded Scale'!$B$5:$DR$24,'Example Application - FMI'!$B35+2,FALSE))*F35</f>
        <v>6.7854670217574265E-3</v>
      </c>
      <c r="H35" s="116">
        <f>(1-VLOOKUP(H$6,'FMI - 2025 Loaded Scale'!$B$5:$DR$24,'Example Application - FMI'!$B35+2,FALSE))*G35</f>
        <v>6.7402378460964495E-3</v>
      </c>
      <c r="I35" s="116">
        <f>(1-VLOOKUP(I$6,'FMI - 2025 Loaded Scale'!$B$5:$DR$24,'Example Application - FMI'!$B35+2,FALSE))*H35</f>
        <v>6.6955465810698478E-3</v>
      </c>
      <c r="J35" s="116">
        <f>(1-VLOOKUP(J$6,'FMI - 2025 Loaded Scale'!$B$5:$DR$24,'Example Application - FMI'!$B35+2,FALSE))*I35</f>
        <v>6.6513865058598796E-3</v>
      </c>
      <c r="K35" s="116">
        <f>(1-VLOOKUP(K$6,'FMI - 2025 Loaded Scale'!$B$5:$DR$24,'Example Application - FMI'!$B35+2,FALSE))*J35</f>
        <v>6.6077510003456205E-3</v>
      </c>
      <c r="L35" s="116">
        <f>(1-VLOOKUP(L$6,'FMI - 2025 Loaded Scale'!$B$5:$DR$24,'Example Application - FMI'!$B35+2,FALSE))*K35</f>
        <v>6.5646335435028871E-3</v>
      </c>
      <c r="M35" s="116">
        <f>(1-VLOOKUP(M$6,'FMI - 2025 Loaded Scale'!$B$5:$DR$24,'Example Application - FMI'!$B35+2,FALSE))*L35</f>
        <v>6.5220277118322074E-3</v>
      </c>
      <c r="N35" s="116">
        <f>(1-VLOOKUP(N$6,'FMI - 2025 Loaded Scale'!$B$5:$DR$24,'Example Application - FMI'!$B35+2,FALSE))*M35</f>
        <v>6.4799271778143187E-3</v>
      </c>
      <c r="O35" s="116">
        <f>(1-VLOOKUP(O$6,'FMI - 2025 Loaded Scale'!$B$5:$DR$24,'Example Application - FMI'!$B35+2,FALSE))*N35</f>
        <v>6.4380984081989908E-3</v>
      </c>
      <c r="P35" s="116">
        <f>(1-VLOOKUP(P$6,'FMI - 2025 Loaded Scale'!$B$5:$DR$24,'Example Application - FMI'!$B35+2,FALSE))*O35</f>
        <v>6.3965396487117897E-3</v>
      </c>
      <c r="Q35" s="116">
        <f>(1-VLOOKUP(Q$6,'FMI - 2025 Loaded Scale'!$B$5:$DR$24,'Example Application - FMI'!$B35+2,FALSE))*P35</f>
        <v>6.3552491564023489E-3</v>
      </c>
      <c r="R35" s="116">
        <f>(1-VLOOKUP(R$6,'FMI - 2025 Loaded Scale'!$B$5:$DR$24,'Example Application - FMI'!$B35+2,FALSE))*Q35</f>
        <v>6.3142251995712741E-3</v>
      </c>
      <c r="S35" s="116">
        <f>(1-VLOOKUP(S$6,'FMI - 2025 Loaded Scale'!$B$5:$DR$24,'Example Application - FMI'!$B35+2,FALSE))*R35</f>
        <v>6.2734660576975144E-3</v>
      </c>
      <c r="T35" s="116">
        <f>(1-VLOOKUP(T$6,'FMI - 2025 Loaded Scale'!$B$5:$DR$24,'Example Application - FMI'!$B35+2,FALSE))*S35</f>
        <v>6.2410692286324673E-3</v>
      </c>
      <c r="U35" s="116">
        <f>(1-VLOOKUP(U$6,'FMI - 2025 Loaded Scale'!$B$5:$DR$24,'Example Application - FMI'!$B35+2,FALSE))*T35</f>
        <v>6.2182013039940994E-3</v>
      </c>
      <c r="V35" s="116">
        <f>(1-VLOOKUP(V$6,'FMI - 2025 Loaded Scale'!$B$5:$DR$24,'Example Application - FMI'!$B35+2,FALSE))*U35</f>
        <v>6.206120981851514E-3</v>
      </c>
      <c r="W35" s="116">
        <f>(1-VLOOKUP(W$6,'FMI - 2025 Loaded Scale'!$B$5:$DR$24,'Example Application - FMI'!$B35+2,FALSE))*V35</f>
        <v>6.2047471459536225E-3</v>
      </c>
      <c r="X35" s="116">
        <f>(1-VLOOKUP(X$6,'FMI - 2025 Loaded Scale'!$B$5:$DR$24,'Example Application - FMI'!$B35+2,FALSE))*W35</f>
        <v>6.2047471459536225E-3</v>
      </c>
    </row>
    <row r="36" spans="1:24" x14ac:dyDescent="0.4">
      <c r="A36">
        <f t="shared" si="1"/>
        <v>28</v>
      </c>
      <c r="B36" s="18">
        <f t="shared" si="2"/>
        <v>67</v>
      </c>
      <c r="C36" s="116">
        <v>8.4200000000000004E-3</v>
      </c>
      <c r="D36" s="116">
        <f>+C36*(1-VLOOKUP($B36,'HMI - 2025 Scale'!$A$7:$C$127,2,FALSE))^10.5</f>
        <v>7.6514272239111133E-3</v>
      </c>
      <c r="E36" s="116">
        <f>(1-VLOOKUP(E$6,'FMI - 2025 Loaded Scale'!$B$5:$DR$24,'Example Application - FMI'!$B36+2,FALSE))*D36</f>
        <v>7.5996207274218854E-3</v>
      </c>
      <c r="F36" s="116">
        <f>(1-VLOOKUP(F$6,'FMI - 2025 Loaded Scale'!$B$5:$DR$24,'Example Application - FMI'!$B36+2,FALSE))*E36</f>
        <v>7.5484315801404491E-3</v>
      </c>
      <c r="G36" s="116">
        <f>(1-VLOOKUP(G$6,'FMI - 2025 Loaded Scale'!$B$5:$DR$24,'Example Application - FMI'!$B36+2,FALSE))*F36</f>
        <v>7.4978520109183116E-3</v>
      </c>
      <c r="H36" s="116">
        <f>(1-VLOOKUP(H$6,'FMI - 2025 Loaded Scale'!$B$5:$DR$24,'Example Application - FMI'!$B36+2,FALSE))*G36</f>
        <v>7.4478743653716671E-3</v>
      </c>
      <c r="I36" s="116">
        <f>(1-VLOOKUP(I$6,'FMI - 2025 Loaded Scale'!$B$5:$DR$24,'Example Application - FMI'!$B36+2,FALSE))*H36</f>
        <v>7.3984911040168126E-3</v>
      </c>
      <c r="J36" s="116">
        <f>(1-VLOOKUP(J$6,'FMI - 2025 Loaded Scale'!$B$5:$DR$24,'Example Application - FMI'!$B36+2,FALSE))*I36</f>
        <v>7.3496948004383436E-3</v>
      </c>
      <c r="K36" s="116">
        <f>(1-VLOOKUP(K$6,'FMI - 2025 Loaded Scale'!$B$5:$DR$24,'Example Application - FMI'!$B36+2,FALSE))*J36</f>
        <v>7.3014781394895164E-3</v>
      </c>
      <c r="L36" s="116">
        <f>(1-VLOOKUP(L$6,'FMI - 2025 Loaded Scale'!$B$5:$DR$24,'Example Application - FMI'!$B36+2,FALSE))*K36</f>
        <v>7.2538339155241863E-3</v>
      </c>
      <c r="M36" s="116">
        <f>(1-VLOOKUP(M$6,'FMI - 2025 Loaded Scale'!$B$5:$DR$24,'Example Application - FMI'!$B36+2,FALSE))*L36</f>
        <v>7.2067550306597339E-3</v>
      </c>
      <c r="N36" s="116">
        <f>(1-VLOOKUP(N$6,'FMI - 2025 Loaded Scale'!$B$5:$DR$24,'Example Application - FMI'!$B36+2,FALSE))*M36</f>
        <v>7.1602344930704132E-3</v>
      </c>
      <c r="O36" s="116">
        <f>(1-VLOOKUP(O$6,'FMI - 2025 Loaded Scale'!$B$5:$DR$24,'Example Application - FMI'!$B36+2,FALSE))*N36</f>
        <v>7.1140142515794605E-3</v>
      </c>
      <c r="P36" s="116">
        <f>(1-VLOOKUP(P$6,'FMI - 2025 Loaded Scale'!$B$5:$DR$24,'Example Application - FMI'!$B36+2,FALSE))*O36</f>
        <v>7.0680923677366473E-3</v>
      </c>
      <c r="Q36" s="116">
        <f>(1-VLOOKUP(Q$6,'FMI - 2025 Loaded Scale'!$B$5:$DR$24,'Example Application - FMI'!$B36+2,FALSE))*P36</f>
        <v>7.0224669156046934E-3</v>
      </c>
      <c r="R36" s="116">
        <f>(1-VLOOKUP(R$6,'FMI - 2025 Loaded Scale'!$B$5:$DR$24,'Example Application - FMI'!$B36+2,FALSE))*Q36</f>
        <v>6.9771359816784926E-3</v>
      </c>
      <c r="S36" s="116">
        <f>(1-VLOOKUP(S$6,'FMI - 2025 Loaded Scale'!$B$5:$DR$24,'Example Application - FMI'!$B36+2,FALSE))*R36</f>
        <v>6.932097664804863E-3</v>
      </c>
      <c r="T36" s="116">
        <f>(1-VLOOKUP(T$6,'FMI - 2025 Loaded Scale'!$B$5:$DR$24,'Example Application - FMI'!$B36+2,FALSE))*S36</f>
        <v>6.8962995938432227E-3</v>
      </c>
      <c r="U36" s="116">
        <f>(1-VLOOKUP(U$6,'FMI - 2025 Loaded Scale'!$B$5:$DR$24,'Example Application - FMI'!$B36+2,FALSE))*T36</f>
        <v>6.8710308372218242E-3</v>
      </c>
      <c r="V36" s="116">
        <f>(1-VLOOKUP(V$6,'FMI - 2025 Loaded Scale'!$B$5:$DR$24,'Example Application - FMI'!$B36+2,FALSE))*U36</f>
        <v>6.857682239788678E-3</v>
      </c>
      <c r="W36" s="116">
        <f>(1-VLOOKUP(W$6,'FMI - 2025 Loaded Scale'!$B$5:$DR$24,'Example Application - FMI'!$B36+2,FALSE))*V36</f>
        <v>6.856164169150851E-3</v>
      </c>
      <c r="X36" s="116">
        <f>(1-VLOOKUP(X$6,'FMI - 2025 Loaded Scale'!$B$5:$DR$24,'Example Application - FMI'!$B36+2,FALSE))*W36</f>
        <v>6.856164169150851E-3</v>
      </c>
    </row>
    <row r="37" spans="1:24" x14ac:dyDescent="0.4">
      <c r="A37">
        <f t="shared" si="1"/>
        <v>29</v>
      </c>
      <c r="B37" s="18">
        <f t="shared" si="2"/>
        <v>68</v>
      </c>
      <c r="C37" s="116">
        <v>9.300000000000001E-3</v>
      </c>
      <c r="D37" s="116">
        <f>+C37*(1-VLOOKUP($B37,'HMI - 2025 Scale'!$A$7:$C$127,2,FALSE))^10.5</f>
        <v>8.4511013280728457E-3</v>
      </c>
      <c r="E37" s="116">
        <f>(1-VLOOKUP(E$6,'FMI - 2025 Loaded Scale'!$B$5:$DR$24,'Example Application - FMI'!$B37+2,FALSE))*D37</f>
        <v>8.3938803758935327E-3</v>
      </c>
      <c r="F37" s="116">
        <f>(1-VLOOKUP(F$6,'FMI - 2025 Loaded Scale'!$B$5:$DR$24,'Example Application - FMI'!$B37+2,FALSE))*E37</f>
        <v>8.3373412939793563E-3</v>
      </c>
      <c r="G37" s="116">
        <f>(1-VLOOKUP(G$6,'FMI - 2025 Loaded Scale'!$B$5:$DR$24,'Example Application - FMI'!$B37+2,FALSE))*F37</f>
        <v>8.2814754989952843E-3</v>
      </c>
      <c r="H37" s="116">
        <f>(1-VLOOKUP(H$6,'FMI - 2025 Loaded Scale'!$B$5:$DR$24,'Example Application - FMI'!$B37+2,FALSE))*G37</f>
        <v>8.2262745365744069E-3</v>
      </c>
      <c r="I37" s="116">
        <f>(1-VLOOKUP(I$6,'FMI - 2025 Loaded Scale'!$B$5:$DR$24,'Example Application - FMI'!$B37+2,FALSE))*H37</f>
        <v>8.1717300792584751E-3</v>
      </c>
      <c r="J37" s="116">
        <f>(1-VLOOKUP(J$6,'FMI - 2025 Loaded Scale'!$B$5:$DR$24,'Example Application - FMI'!$B37+2,FALSE))*I37</f>
        <v>8.1178339244746562E-3</v>
      </c>
      <c r="K37" s="116">
        <f>(1-VLOOKUP(K$6,'FMI - 2025 Loaded Scale'!$B$5:$DR$24,'Example Application - FMI'!$B37+2,FALSE))*J37</f>
        <v>8.0645779925478042E-3</v>
      </c>
      <c r="L37" s="116">
        <f>(1-VLOOKUP(L$6,'FMI - 2025 Loaded Scale'!$B$5:$DR$24,'Example Application - FMI'!$B37+2,FALSE))*K37</f>
        <v>8.0119543247476176E-3</v>
      </c>
      <c r="M37" s="116">
        <f>(1-VLOOKUP(M$6,'FMI - 2025 Loaded Scale'!$B$5:$DR$24,'Example Application - FMI'!$B37+2,FALSE))*L37</f>
        <v>7.9599550813700161E-3</v>
      </c>
      <c r="N37" s="116">
        <f>(1-VLOOKUP(N$6,'FMI - 2025 Loaded Scale'!$B$5:$DR$24,'Example Application - FMI'!$B37+2,FALSE))*M37</f>
        <v>7.9085725398521205E-3</v>
      </c>
      <c r="O37" s="116">
        <f>(1-VLOOKUP(O$6,'FMI - 2025 Loaded Scale'!$B$5:$DR$24,'Example Application - FMI'!$B37+2,FALSE))*N37</f>
        <v>7.85752167929798E-3</v>
      </c>
      <c r="P37" s="116">
        <f>(1-VLOOKUP(P$6,'FMI - 2025 Loaded Scale'!$B$5:$DR$24,'Example Application - FMI'!$B37+2,FALSE))*O37</f>
        <v>7.8068003586639944E-3</v>
      </c>
      <c r="Q37" s="116">
        <f>(1-VLOOKUP(Q$6,'FMI - 2025 Loaded Scale'!$B$5:$DR$24,'Example Application - FMI'!$B37+2,FALSE))*P37</f>
        <v>7.7564064507272754E-3</v>
      </c>
      <c r="R37" s="116">
        <f>(1-VLOOKUP(R$6,'FMI - 2025 Loaded Scale'!$B$5:$DR$24,'Example Application - FMI'!$B37+2,FALSE))*Q37</f>
        <v>7.7063378419964367E-3</v>
      </c>
      <c r="S37" s="116">
        <f>(1-VLOOKUP(S$6,'FMI - 2025 Loaded Scale'!$B$5:$DR$24,'Example Application - FMI'!$B37+2,FALSE))*R37</f>
        <v>7.6565924326229507E-3</v>
      </c>
      <c r="T37" s="116">
        <f>(1-VLOOKUP(T$6,'FMI - 2025 Loaded Scale'!$B$5:$DR$24,'Example Application - FMI'!$B37+2,FALSE))*S37</f>
        <v>7.6170529955750582E-3</v>
      </c>
      <c r="U37" s="116">
        <f>(1-VLOOKUP(U$6,'FMI - 2025 Loaded Scale'!$B$5:$DR$24,'Example Application - FMI'!$B37+2,FALSE))*T37</f>
        <v>7.5891433237723254E-3</v>
      </c>
      <c r="V37" s="116">
        <f>(1-VLOOKUP(V$6,'FMI - 2025 Loaded Scale'!$B$5:$DR$24,'Example Application - FMI'!$B37+2,FALSE))*U37</f>
        <v>7.5743996235195631E-3</v>
      </c>
      <c r="W37" s="116">
        <f>(1-VLOOKUP(W$6,'FMI - 2025 Loaded Scale'!$B$5:$DR$24,'Example Application - FMI'!$B37+2,FALSE))*V37</f>
        <v>7.5727228946678065E-3</v>
      </c>
      <c r="X37" s="116">
        <f>(1-VLOOKUP(X$6,'FMI - 2025 Loaded Scale'!$B$5:$DR$24,'Example Application - FMI'!$B37+2,FALSE))*W37</f>
        <v>7.5727228946678065E-3</v>
      </c>
    </row>
    <row r="38" spans="1:24" x14ac:dyDescent="0.4">
      <c r="A38">
        <f t="shared" si="1"/>
        <v>30</v>
      </c>
      <c r="B38" s="18">
        <f t="shared" si="2"/>
        <v>69</v>
      </c>
      <c r="C38" s="116">
        <v>1.03E-2</v>
      </c>
      <c r="D38" s="116">
        <f>+C38*(1-VLOOKUP($B38,'HMI - 2025 Scale'!$A$7:$C$127,2,FALSE))^10.5</f>
        <v>9.3598219009839029E-3</v>
      </c>
      <c r="E38" s="116">
        <f>(1-VLOOKUP(E$6,'FMI - 2025 Loaded Scale'!$B$5:$DR$24,'Example Application - FMI'!$B38+2,FALSE))*D38</f>
        <v>9.2964481582476742E-3</v>
      </c>
      <c r="F38" s="116">
        <f>(1-VLOOKUP(F$6,'FMI - 2025 Loaded Scale'!$B$5:$DR$24,'Example Application - FMI'!$B38+2,FALSE))*E38</f>
        <v>9.2338296051599315E-3</v>
      </c>
      <c r="G38" s="116">
        <f>(1-VLOOKUP(G$6,'FMI - 2025 Loaded Scale'!$B$5:$DR$24,'Example Application - FMI'!$B38+2,FALSE))*F38</f>
        <v>9.1719567354463898E-3</v>
      </c>
      <c r="H38" s="116">
        <f>(1-VLOOKUP(H$6,'FMI - 2025 Loaded Scale'!$B$5:$DR$24,'Example Application - FMI'!$B38+2,FALSE))*G38</f>
        <v>9.1108201856684289E-3</v>
      </c>
      <c r="I38" s="116">
        <f>(1-VLOOKUP(I$6,'FMI - 2025 Loaded Scale'!$B$5:$DR$24,'Example Application - FMI'!$B38+2,FALSE))*H38</f>
        <v>9.0504107329421827E-3</v>
      </c>
      <c r="J38" s="116">
        <f>(1-VLOOKUP(J$6,'FMI - 2025 Loaded Scale'!$B$5:$DR$24,'Example Application - FMI'!$B38+2,FALSE))*I38</f>
        <v>8.990719292697737E-3</v>
      </c>
      <c r="K38" s="116">
        <f>(1-VLOOKUP(K$6,'FMI - 2025 Loaded Scale'!$B$5:$DR$24,'Example Application - FMI'!$B38+2,FALSE))*J38</f>
        <v>8.9317369164776741E-3</v>
      </c>
      <c r="L38" s="116">
        <f>(1-VLOOKUP(L$6,'FMI - 2025 Loaded Scale'!$B$5:$DR$24,'Example Application - FMI'!$B38+2,FALSE))*K38</f>
        <v>8.8734547897742419E-3</v>
      </c>
      <c r="M38" s="116">
        <f>(1-VLOOKUP(M$6,'FMI - 2025 Loaded Scale'!$B$5:$DR$24,'Example Application - FMI'!$B38+2,FALSE))*L38</f>
        <v>8.815864229904425E-3</v>
      </c>
      <c r="N38" s="116">
        <f>(1-VLOOKUP(N$6,'FMI - 2025 Loaded Scale'!$B$5:$DR$24,'Example Application - FMI'!$B38+2,FALSE))*M38</f>
        <v>8.7589566839222401E-3</v>
      </c>
      <c r="O38" s="116">
        <f>(1-VLOOKUP(O$6,'FMI - 2025 Loaded Scale'!$B$5:$DR$24,'Example Application - FMI'!$B38+2,FALSE))*N38</f>
        <v>8.7024164835235677E-3</v>
      </c>
      <c r="P38" s="116">
        <f>(1-VLOOKUP(P$6,'FMI - 2025 Loaded Scale'!$B$5:$DR$24,'Example Application - FMI'!$B38+2,FALSE))*O38</f>
        <v>8.6462412574450677E-3</v>
      </c>
      <c r="Q38" s="116">
        <f>(1-VLOOKUP(Q$6,'FMI - 2025 Loaded Scale'!$B$5:$DR$24,'Example Application - FMI'!$B38+2,FALSE))*P38</f>
        <v>8.5904286497302078E-3</v>
      </c>
      <c r="R38" s="116">
        <f>(1-VLOOKUP(R$6,'FMI - 2025 Loaded Scale'!$B$5:$DR$24,'Example Application - FMI'!$B38+2,FALSE))*Q38</f>
        <v>8.5349763196304607E-3</v>
      </c>
      <c r="S38" s="116">
        <f>(1-VLOOKUP(S$6,'FMI - 2025 Loaded Scale'!$B$5:$DR$24,'Example Application - FMI'!$B38+2,FALSE))*R38</f>
        <v>8.4798819415071378E-3</v>
      </c>
      <c r="T38" s="116">
        <f>(1-VLOOKUP(T$6,'FMI - 2025 Loaded Scale'!$B$5:$DR$24,'Example Application - FMI'!$B38+2,FALSE))*S38</f>
        <v>8.4360909520885038E-3</v>
      </c>
      <c r="U38" s="116">
        <f>(1-VLOOKUP(U$6,'FMI - 2025 Loaded Scale'!$B$5:$DR$24,'Example Application - FMI'!$B38+2,FALSE))*T38</f>
        <v>8.4051802403069826E-3</v>
      </c>
      <c r="V38" s="116">
        <f>(1-VLOOKUP(V$6,'FMI - 2025 Loaded Scale'!$B$5:$DR$24,'Example Application - FMI'!$B38+2,FALSE))*U38</f>
        <v>8.3888511959410196E-3</v>
      </c>
      <c r="W38" s="116">
        <f>(1-VLOOKUP(W$6,'FMI - 2025 Loaded Scale'!$B$5:$DR$24,'Example Application - FMI'!$B38+2,FALSE))*V38</f>
        <v>8.3869941736643416E-3</v>
      </c>
      <c r="X38" s="116">
        <f>(1-VLOOKUP(X$6,'FMI - 2025 Loaded Scale'!$B$5:$DR$24,'Example Application - FMI'!$B38+2,FALSE))*W38</f>
        <v>8.3869941736643416E-3</v>
      </c>
    </row>
    <row r="39" spans="1:24" x14ac:dyDescent="0.4">
      <c r="A39">
        <f t="shared" si="1"/>
        <v>31</v>
      </c>
      <c r="B39" s="18">
        <f t="shared" si="2"/>
        <v>70</v>
      </c>
      <c r="C39" s="116">
        <v>1.1470000000000001E-2</v>
      </c>
      <c r="D39" s="116">
        <f>+C39*(1-VLOOKUP($B39,'HMI - 2025 Scale'!$A$7:$C$127,2,FALSE))^10.5</f>
        <v>1.0423024971289843E-2</v>
      </c>
      <c r="E39" s="116">
        <f>(1-VLOOKUP(E$6,'FMI - 2025 Loaded Scale'!$B$5:$DR$24,'Example Application - FMI'!$B39+2,FALSE))*D39</f>
        <v>1.0352452463602023E-2</v>
      </c>
      <c r="F39" s="116">
        <f>(1-VLOOKUP(F$6,'FMI - 2025 Loaded Scale'!$B$5:$DR$24,'Example Application - FMI'!$B39+2,FALSE))*E39</f>
        <v>1.0282720929241207E-2</v>
      </c>
      <c r="G39" s="116">
        <f>(1-VLOOKUP(G$6,'FMI - 2025 Loaded Scale'!$B$5:$DR$24,'Example Application - FMI'!$B39+2,FALSE))*F39</f>
        <v>1.0213819782094185E-2</v>
      </c>
      <c r="H39" s="116">
        <f>(1-VLOOKUP(H$6,'FMI - 2025 Loaded Scale'!$B$5:$DR$24,'Example Application - FMI'!$B39+2,FALSE))*G39</f>
        <v>1.0145738595108436E-2</v>
      </c>
      <c r="I39" s="116">
        <f>(1-VLOOKUP(I$6,'FMI - 2025 Loaded Scale'!$B$5:$DR$24,'Example Application - FMI'!$B39+2,FALSE))*H39</f>
        <v>1.0078467097752121E-2</v>
      </c>
      <c r="J39" s="116">
        <f>(1-VLOOKUP(J$6,'FMI - 2025 Loaded Scale'!$B$5:$DR$24,'Example Application - FMI'!$B39+2,FALSE))*I39</f>
        <v>1.0011995173518744E-2</v>
      </c>
      <c r="K39" s="116">
        <f>(1-VLOOKUP(K$6,'FMI - 2025 Loaded Scale'!$B$5:$DR$24,'Example Application - FMI'!$B39+2,FALSE))*J39</f>
        <v>9.9463128574756258E-3</v>
      </c>
      <c r="L39" s="116">
        <f>(1-VLOOKUP(L$6,'FMI - 2025 Loaded Scale'!$B$5:$DR$24,'Example Application - FMI'!$B39+2,FALSE))*K39</f>
        <v>9.8814103338553966E-3</v>
      </c>
      <c r="M39" s="116">
        <f>(1-VLOOKUP(M$6,'FMI - 2025 Loaded Scale'!$B$5:$DR$24,'Example Application - FMI'!$B39+2,FALSE))*L39</f>
        <v>9.8172779336896873E-3</v>
      </c>
      <c r="N39" s="116">
        <f>(1-VLOOKUP(N$6,'FMI - 2025 Loaded Scale'!$B$5:$DR$24,'Example Application - FMI'!$B39+2,FALSE))*M39</f>
        <v>9.7539061324842819E-3</v>
      </c>
      <c r="O39" s="116">
        <f>(1-VLOOKUP(O$6,'FMI - 2025 Loaded Scale'!$B$5:$DR$24,'Example Application - FMI'!$B39+2,FALSE))*N39</f>
        <v>9.6909434044675086E-3</v>
      </c>
      <c r="P39" s="116">
        <f>(1-VLOOKUP(P$6,'FMI - 2025 Loaded Scale'!$B$5:$DR$24,'Example Application - FMI'!$B39+2,FALSE))*O39</f>
        <v>9.6283871090189262E-3</v>
      </c>
      <c r="Q39" s="116">
        <f>(1-VLOOKUP(Q$6,'FMI - 2025 Loaded Scale'!$B$5:$DR$24,'Example Application - FMI'!$B39+2,FALSE))*P39</f>
        <v>9.5662346225636394E-3</v>
      </c>
      <c r="R39" s="116">
        <f>(1-VLOOKUP(R$6,'FMI - 2025 Loaded Scale'!$B$5:$DR$24,'Example Application - FMI'!$B39+2,FALSE))*Q39</f>
        <v>9.5044833384622714E-3</v>
      </c>
      <c r="S39" s="116">
        <f>(1-VLOOKUP(S$6,'FMI - 2025 Loaded Scale'!$B$5:$DR$24,'Example Application - FMI'!$B39+2,FALSE))*R39</f>
        <v>9.443130666901639E-3</v>
      </c>
      <c r="T39" s="116">
        <f>(1-VLOOKUP(T$6,'FMI - 2025 Loaded Scale'!$B$5:$DR$24,'Example Application - FMI'!$B39+2,FALSE))*S39</f>
        <v>9.3943653612092379E-3</v>
      </c>
      <c r="U39" s="116">
        <f>(1-VLOOKUP(U$6,'FMI - 2025 Loaded Scale'!$B$5:$DR$24,'Example Application - FMI'!$B39+2,FALSE))*T39</f>
        <v>9.3599434326525344E-3</v>
      </c>
      <c r="V39" s="116">
        <f>(1-VLOOKUP(V$6,'FMI - 2025 Loaded Scale'!$B$5:$DR$24,'Example Application - FMI'!$B39+2,FALSE))*U39</f>
        <v>9.3417595356741281E-3</v>
      </c>
      <c r="W39" s="116">
        <f>(1-VLOOKUP(W$6,'FMI - 2025 Loaded Scale'!$B$5:$DR$24,'Example Application - FMI'!$B39+2,FALSE))*V39</f>
        <v>9.3396915700902951E-3</v>
      </c>
      <c r="X39" s="116">
        <f>(1-VLOOKUP(X$6,'FMI - 2025 Loaded Scale'!$B$5:$DR$24,'Example Application - FMI'!$B39+2,FALSE))*W39</f>
        <v>9.3396915700902951E-3</v>
      </c>
    </row>
    <row r="40" spans="1:24" x14ac:dyDescent="0.4">
      <c r="A40">
        <f t="shared" si="1"/>
        <v>32</v>
      </c>
      <c r="B40" s="18">
        <f t="shared" si="2"/>
        <v>71</v>
      </c>
      <c r="C40" s="116">
        <v>1.286E-2</v>
      </c>
      <c r="D40" s="116">
        <f>+C40*(1-VLOOKUP($B40,'HMI - 2025 Scale'!$A$7:$C$127,2,FALSE))^10.5</f>
        <v>1.1686146567636214E-2</v>
      </c>
      <c r="E40" s="116">
        <f>(1-VLOOKUP(E$6,'FMI - 2025 Loaded Scale'!$B$5:$DR$24,'Example Application - FMI'!$B40+2,FALSE))*D40</f>
        <v>1.1607021681074282E-2</v>
      </c>
      <c r="F40" s="116">
        <f>(1-VLOOKUP(F$6,'FMI - 2025 Loaded Scale'!$B$5:$DR$24,'Example Application - FMI'!$B40+2,FALSE))*E40</f>
        <v>1.1528839681782208E-2</v>
      </c>
      <c r="G40" s="116">
        <f>(1-VLOOKUP(G$6,'FMI - 2025 Loaded Scale'!$B$5:$DR$24,'Example Application - FMI'!$B40+2,FALSE))*F40</f>
        <v>1.1451588700761224E-2</v>
      </c>
      <c r="H40" s="116">
        <f>(1-VLOOKUP(H$6,'FMI - 2025 Loaded Scale'!$B$5:$DR$24,'Example Application - FMI'!$B40+2,FALSE))*G40</f>
        <v>1.1375257047349128E-2</v>
      </c>
      <c r="I40" s="116">
        <f>(1-VLOOKUP(I$6,'FMI - 2025 Loaded Scale'!$B$5:$DR$24,'Example Application - FMI'!$B40+2,FALSE))*H40</f>
        <v>1.1299833206372473E-2</v>
      </c>
      <c r="J40" s="116">
        <f>(1-VLOOKUP(J$6,'FMI - 2025 Loaded Scale'!$B$5:$DR$24,'Example Application - FMI'!$B40+2,FALSE))*I40</f>
        <v>1.1225305835348826E-2</v>
      </c>
      <c r="K40" s="116">
        <f>(1-VLOOKUP(K$6,'FMI - 2025 Loaded Scale'!$B$5:$DR$24,'Example Application - FMI'!$B40+2,FALSE))*J40</f>
        <v>1.1151663761738147E-2</v>
      </c>
      <c r="L40" s="116">
        <f>(1-VLOOKUP(L$6,'FMI - 2025 Loaded Scale'!$B$5:$DR$24,'Example Application - FMI'!$B40+2,FALSE))*K40</f>
        <v>1.1078895980242406E-2</v>
      </c>
      <c r="M40" s="116">
        <f>(1-VLOOKUP(M$6,'FMI - 2025 Loaded Scale'!$B$5:$DR$24,'Example Application - FMI'!$B40+2,FALSE))*L40</f>
        <v>1.1006991650152519E-2</v>
      </c>
      <c r="N40" s="116">
        <f>(1-VLOOKUP(N$6,'FMI - 2025 Loaded Scale'!$B$5:$DR$24,'Example Application - FMI'!$B40+2,FALSE))*M40</f>
        <v>1.0935940092741752E-2</v>
      </c>
      <c r="O40" s="116">
        <f>(1-VLOOKUP(O$6,'FMI - 2025 Loaded Scale'!$B$5:$DR$24,'Example Application - FMI'!$B40+2,FALSE))*N40</f>
        <v>1.0865347182341081E-2</v>
      </c>
      <c r="P40" s="116">
        <f>(1-VLOOKUP(P$6,'FMI - 2025 Loaded Scale'!$B$5:$DR$24,'Example Application - FMI'!$B40+2,FALSE))*O40</f>
        <v>1.0795209958324623E-2</v>
      </c>
      <c r="Q40" s="116">
        <f>(1-VLOOKUP(Q$6,'FMI - 2025 Loaded Scale'!$B$5:$DR$24,'Example Application - FMI'!$B40+2,FALSE))*P40</f>
        <v>1.072552547917772E-2</v>
      </c>
      <c r="R40" s="116">
        <f>(1-VLOOKUP(R$6,'FMI - 2025 Loaded Scale'!$B$5:$DR$24,'Example Application - FMI'!$B40+2,FALSE))*Q40</f>
        <v>1.0656290822373571E-2</v>
      </c>
      <c r="S40" s="116">
        <f>(1-VLOOKUP(S$6,'FMI - 2025 Loaded Scale'!$B$5:$DR$24,'Example Application - FMI'!$B40+2,FALSE))*R40</f>
        <v>1.0587503084250664E-2</v>
      </c>
      <c r="T40" s="116">
        <f>(1-VLOOKUP(T$6,'FMI - 2025 Loaded Scale'!$B$5:$DR$24,'Example Application - FMI'!$B40+2,FALSE))*S40</f>
        <v>1.0532828120762932E-2</v>
      </c>
      <c r="U40" s="116">
        <f>(1-VLOOKUP(U$6,'FMI - 2025 Loaded Scale'!$B$5:$DR$24,'Example Application - FMI'!$B40+2,FALSE))*T40</f>
        <v>1.0494234746635711E-2</v>
      </c>
      <c r="V40" s="116">
        <f>(1-VLOOKUP(V$6,'FMI - 2025 Loaded Scale'!$B$5:$DR$24,'Example Application - FMI'!$B40+2,FALSE))*U40</f>
        <v>1.0473847221339956E-2</v>
      </c>
      <c r="W40" s="116">
        <f>(1-VLOOKUP(W$6,'FMI - 2025 Loaded Scale'!$B$5:$DR$24,'Example Application - FMI'!$B40+2,FALSE))*V40</f>
        <v>1.0471528647895485E-2</v>
      </c>
      <c r="X40" s="116">
        <f>(1-VLOOKUP(X$6,'FMI - 2025 Loaded Scale'!$B$5:$DR$24,'Example Application - FMI'!$B40+2,FALSE))*W40</f>
        <v>1.0471528647895485E-2</v>
      </c>
    </row>
    <row r="41" spans="1:24" x14ac:dyDescent="0.4">
      <c r="A41">
        <f t="shared" si="1"/>
        <v>33</v>
      </c>
      <c r="B41" s="18">
        <f t="shared" si="2"/>
        <v>72</v>
      </c>
      <c r="C41" s="116">
        <v>1.452E-2</v>
      </c>
      <c r="D41" s="116">
        <f>+C41*(1-VLOOKUP($B41,'HMI - 2025 Scale'!$A$7:$C$127,2,FALSE))^10.5</f>
        <v>1.319462271866857E-2</v>
      </c>
      <c r="E41" s="116">
        <f>(1-VLOOKUP(E$6,'FMI - 2025 Loaded Scale'!$B$5:$DR$24,'Example Application - FMI'!$B41+2,FALSE))*D41</f>
        <v>1.310528419978216E-2</v>
      </c>
      <c r="F41" s="116">
        <f>(1-VLOOKUP(F$6,'FMI - 2025 Loaded Scale'!$B$5:$DR$24,'Example Application - FMI'!$B41+2,FALSE))*E41</f>
        <v>1.3017010278341963E-2</v>
      </c>
      <c r="G41" s="116">
        <f>(1-VLOOKUP(G$6,'FMI - 2025 Loaded Scale'!$B$5:$DR$24,'Example Application - FMI'!$B41+2,FALSE))*F41</f>
        <v>1.2929787553270058E-2</v>
      </c>
      <c r="H41" s="116">
        <f>(1-VLOOKUP(H$6,'FMI - 2025 Loaded Scale'!$B$5:$DR$24,'Example Application - FMI'!$B41+2,FALSE))*G41</f>
        <v>1.2843602824845203E-2</v>
      </c>
      <c r="I41" s="116">
        <f>(1-VLOOKUP(I$6,'FMI - 2025 Loaded Scale'!$B$5:$DR$24,'Example Application - FMI'!$B41+2,FALSE))*H41</f>
        <v>1.2758443091487427E-2</v>
      </c>
      <c r="J41" s="116">
        <f>(1-VLOOKUP(J$6,'FMI - 2025 Loaded Scale'!$B$5:$DR$24,'Example Application - FMI'!$B41+2,FALSE))*I41</f>
        <v>1.267429554659914E-2</v>
      </c>
      <c r="K41" s="116">
        <f>(1-VLOOKUP(K$6,'FMI - 2025 Loaded Scale'!$B$5:$DR$24,'Example Application - FMI'!$B41+2,FALSE))*J41</f>
        <v>1.2591147575461731E-2</v>
      </c>
      <c r="L41" s="116">
        <f>(1-VLOOKUP(L$6,'FMI - 2025 Loaded Scale'!$B$5:$DR$24,'Example Application - FMI'!$B41+2,FALSE))*K41</f>
        <v>1.2508986752186601E-2</v>
      </c>
      <c r="M41" s="116">
        <f>(1-VLOOKUP(M$6,'FMI - 2025 Loaded Scale'!$B$5:$DR$24,'Example Application - FMI'!$B41+2,FALSE))*L41</f>
        <v>1.2427800836719636E-2</v>
      </c>
      <c r="N41" s="116">
        <f>(1-VLOOKUP(N$6,'FMI - 2025 Loaded Scale'!$B$5:$DR$24,'Example Application - FMI'!$B41+2,FALSE))*M41</f>
        <v>1.2347577771898146E-2</v>
      </c>
      <c r="O41" s="116">
        <f>(1-VLOOKUP(O$6,'FMI - 2025 Loaded Scale'!$B$5:$DR$24,'Example Application - FMI'!$B41+2,FALSE))*N41</f>
        <v>1.2267872557355553E-2</v>
      </c>
      <c r="P41" s="116">
        <f>(1-VLOOKUP(P$6,'FMI - 2025 Loaded Scale'!$B$5:$DR$24,'Example Application - FMI'!$B41+2,FALSE))*O41</f>
        <v>1.2188681850301201E-2</v>
      </c>
      <c r="Q41" s="116">
        <f>(1-VLOOKUP(Q$6,'FMI - 2025 Loaded Scale'!$B$5:$DR$24,'Example Application - FMI'!$B41+2,FALSE))*P41</f>
        <v>1.2110002329522583E-2</v>
      </c>
      <c r="R41" s="116">
        <f>(1-VLOOKUP(R$6,'FMI - 2025 Loaded Scale'!$B$5:$DR$24,'Example Application - FMI'!$B41+2,FALSE))*Q41</f>
        <v>1.2031830695246047E-2</v>
      </c>
      <c r="S41" s="116">
        <f>(1-VLOOKUP(S$6,'FMI - 2025 Loaded Scale'!$B$5:$DR$24,'Example Application - FMI'!$B41+2,FALSE))*R41</f>
        <v>1.1954163668998411E-2</v>
      </c>
      <c r="T41" s="116">
        <f>(1-VLOOKUP(T$6,'FMI - 2025 Loaded Scale'!$B$5:$DR$24,'Example Application - FMI'!$B41+2,FALSE))*S41</f>
        <v>1.189243112857525E-2</v>
      </c>
      <c r="U41" s="116">
        <f>(1-VLOOKUP(U$6,'FMI - 2025 Loaded Scale'!$B$5:$DR$24,'Example Application - FMI'!$B41+2,FALSE))*T41</f>
        <v>1.184885602808324E-2</v>
      </c>
      <c r="V41" s="116">
        <f>(1-VLOOKUP(V$6,'FMI - 2025 Loaded Scale'!$B$5:$DR$24,'Example Application - FMI'!$B41+2,FALSE))*U41</f>
        <v>1.1825836831559572E-2</v>
      </c>
      <c r="W41" s="116">
        <f>(1-VLOOKUP(W$6,'FMI - 2025 Loaded Scale'!$B$5:$DR$24,'Example Application - FMI'!$B41+2,FALSE))*V41</f>
        <v>1.1823218971029732E-2</v>
      </c>
      <c r="X41" s="116">
        <f>(1-VLOOKUP(X$6,'FMI - 2025 Loaded Scale'!$B$5:$DR$24,'Example Application - FMI'!$B41+2,FALSE))*W41</f>
        <v>1.1823218971029732E-2</v>
      </c>
    </row>
    <row r="42" spans="1:24" x14ac:dyDescent="0.4">
      <c r="A42">
        <f t="shared" si="1"/>
        <v>34</v>
      </c>
      <c r="B42" s="18">
        <f t="shared" si="2"/>
        <v>73</v>
      </c>
      <c r="C42" s="116">
        <v>1.6460000000000002E-2</v>
      </c>
      <c r="D42" s="116">
        <f>+C42*(1-VLOOKUP($B42,'HMI - 2025 Scale'!$A$7:$C$127,2,FALSE))^10.5</f>
        <v>1.4957540630116025E-2</v>
      </c>
      <c r="E42" s="116">
        <f>(1-VLOOKUP(E$6,'FMI - 2025 Loaded Scale'!$B$5:$DR$24,'Example Application - FMI'!$B42+2,FALSE))*D42</f>
        <v>1.4856265697549198E-2</v>
      </c>
      <c r="F42" s="116">
        <f>(1-VLOOKUP(F$6,'FMI - 2025 Loaded Scale'!$B$5:$DR$24,'Example Application - FMI'!$B42+2,FALSE))*E42</f>
        <v>1.475619760203228E-2</v>
      </c>
      <c r="G42" s="116">
        <f>(1-VLOOKUP(G$6,'FMI - 2025 Loaded Scale'!$B$5:$DR$24,'Example Application - FMI'!$B42+2,FALSE))*F42</f>
        <v>1.4657321151985203E-2</v>
      </c>
      <c r="H42" s="116">
        <f>(1-VLOOKUP(H$6,'FMI - 2025 Loaded Scale'!$B$5:$DR$24,'Example Application - FMI'!$B42+2,FALSE))*G42</f>
        <v>1.4559621384087607E-2</v>
      </c>
      <c r="I42" s="116">
        <f>(1-VLOOKUP(I$6,'FMI - 2025 Loaded Scale'!$B$5:$DR$24,'Example Application - FMI'!$B42+2,FALSE))*H42</f>
        <v>1.4463083559633818E-2</v>
      </c>
      <c r="J42" s="116">
        <f>(1-VLOOKUP(J$6,'FMI - 2025 Loaded Scale'!$B$5:$DR$24,'Example Application - FMI'!$B42+2,FALSE))*I42</f>
        <v>1.4367693160951918E-2</v>
      </c>
      <c r="K42" s="116">
        <f>(1-VLOOKUP(K$6,'FMI - 2025 Loaded Scale'!$B$5:$DR$24,'Example Application - FMI'!$B42+2,FALSE))*J42</f>
        <v>1.4273435887885683E-2</v>
      </c>
      <c r="L42" s="116">
        <f>(1-VLOOKUP(L$6,'FMI - 2025 Loaded Scale'!$B$5:$DR$24,'Example Application - FMI'!$B42+2,FALSE))*K42</f>
        <v>1.4180297654338255E-2</v>
      </c>
      <c r="M42" s="116">
        <f>(1-VLOOKUP(M$6,'FMI - 2025 Loaded Scale'!$B$5:$DR$24,'Example Application - FMI'!$B42+2,FALSE))*L42</f>
        <v>1.4088264584876392E-2</v>
      </c>
      <c r="N42" s="116">
        <f>(1-VLOOKUP(N$6,'FMI - 2025 Loaded Scale'!$B$5:$DR$24,'Example Application - FMI'!$B42+2,FALSE))*M42</f>
        <v>1.399732301139418E-2</v>
      </c>
      <c r="O42" s="116">
        <f>(1-VLOOKUP(O$6,'FMI - 2025 Loaded Scale'!$B$5:$DR$24,'Example Application - FMI'!$B42+2,FALSE))*N42</f>
        <v>1.3906968477553195E-2</v>
      </c>
      <c r="P42" s="116">
        <f>(1-VLOOKUP(P$6,'FMI - 2025 Loaded Scale'!$B$5:$DR$24,'Example Application - FMI'!$B42+2,FALSE))*O42</f>
        <v>1.3817197193936485E-2</v>
      </c>
      <c r="Q42" s="116">
        <f>(1-VLOOKUP(Q$6,'FMI - 2025 Loaded Scale'!$B$5:$DR$24,'Example Application - FMI'!$B42+2,FALSE))*P42</f>
        <v>1.372800539558827E-2</v>
      </c>
      <c r="R42" s="116">
        <f>(1-VLOOKUP(R$6,'FMI - 2025 Loaded Scale'!$B$5:$DR$24,'Example Application - FMI'!$B42+2,FALSE))*Q42</f>
        <v>1.3639389341856054E-2</v>
      </c>
      <c r="S42" s="116">
        <f>(1-VLOOKUP(S$6,'FMI - 2025 Loaded Scale'!$B$5:$DR$24,'Example Application - FMI'!$B42+2,FALSE))*R42</f>
        <v>1.3551345316233733E-2</v>
      </c>
      <c r="T42" s="116">
        <f>(1-VLOOKUP(T$6,'FMI - 2025 Loaded Scale'!$B$5:$DR$24,'Example Application - FMI'!$B42+2,FALSE))*S42</f>
        <v>1.3481364764211334E-2</v>
      </c>
      <c r="U42" s="116">
        <f>(1-VLOOKUP(U$6,'FMI - 2025 Loaded Scale'!$B$5:$DR$24,'Example Application - FMI'!$B42+2,FALSE))*T42</f>
        <v>1.3431967646160475E-2</v>
      </c>
      <c r="V42" s="116">
        <f>(1-VLOOKUP(V$6,'FMI - 2025 Loaded Scale'!$B$5:$DR$24,'Example Application - FMI'!$B42+2,FALSE))*U42</f>
        <v>1.3405872882057199E-2</v>
      </c>
      <c r="W42" s="116">
        <f>(1-VLOOKUP(W$6,'FMI - 2025 Loaded Scale'!$B$5:$DR$24,'Example Application - FMI'!$B42+2,FALSE))*V42</f>
        <v>1.3402905252283014E-2</v>
      </c>
      <c r="X42" s="116">
        <f>(1-VLOOKUP(X$6,'FMI - 2025 Loaded Scale'!$B$5:$DR$24,'Example Application - FMI'!$B42+2,FALSE))*W42</f>
        <v>1.3402905252283014E-2</v>
      </c>
    </row>
    <row r="43" spans="1:24" x14ac:dyDescent="0.4">
      <c r="A43">
        <f t="shared" si="1"/>
        <v>35</v>
      </c>
      <c r="B43" s="18">
        <f t="shared" si="2"/>
        <v>74</v>
      </c>
      <c r="C43" s="116">
        <v>1.8670000000000003E-2</v>
      </c>
      <c r="D43" s="116">
        <f>+C43*(1-VLOOKUP($B43,'HMI - 2025 Scale'!$A$7:$C$127,2,FALSE))^10.5</f>
        <v>1.6965813096249466E-2</v>
      </c>
      <c r="E43" s="116">
        <f>(1-VLOOKUP(E$6,'FMI - 2025 Loaded Scale'!$B$5:$DR$24,'Example Application - FMI'!$B43+2,FALSE))*D43</f>
        <v>1.6850940496551857E-2</v>
      </c>
      <c r="F43" s="116">
        <f>(1-VLOOKUP(F$6,'FMI - 2025 Loaded Scale'!$B$5:$DR$24,'Example Application - FMI'!$B43+2,FALSE))*E43</f>
        <v>1.6737436769741355E-2</v>
      </c>
      <c r="G43" s="116">
        <f>(1-VLOOKUP(G$6,'FMI - 2025 Loaded Scale'!$B$5:$DR$24,'Example Application - FMI'!$B43+2,FALSE))*F43</f>
        <v>1.6625284684542149E-2</v>
      </c>
      <c r="H43" s="116">
        <f>(1-VLOOKUP(H$6,'FMI - 2025 Loaded Scale'!$B$5:$DR$24,'Example Application - FMI'!$B43+2,FALSE))*G43</f>
        <v>1.6514467268585398E-2</v>
      </c>
      <c r="I43" s="116">
        <f>(1-VLOOKUP(I$6,'FMI - 2025 Loaded Scale'!$B$5:$DR$24,'Example Application - FMI'!$B43+2,FALSE))*H43</f>
        <v>1.6404967804274813E-2</v>
      </c>
      <c r="J43" s="116">
        <f>(1-VLOOKUP(J$6,'FMI - 2025 Loaded Scale'!$B$5:$DR$24,'Example Application - FMI'!$B43+2,FALSE))*I43</f>
        <v>1.629676982472493E-2</v>
      </c>
      <c r="K43" s="116">
        <f>(1-VLOOKUP(K$6,'FMI - 2025 Loaded Scale'!$B$5:$DR$24,'Example Application - FMI'!$B43+2,FALSE))*J43</f>
        <v>1.6189857109770701E-2</v>
      </c>
      <c r="L43" s="116">
        <f>(1-VLOOKUP(L$6,'FMI - 2025 Loaded Scale'!$B$5:$DR$24,'Example Application - FMI'!$B43+2,FALSE))*K43</f>
        <v>1.6084213682047103E-2</v>
      </c>
      <c r="M43" s="116">
        <f>(1-VLOOKUP(M$6,'FMI - 2025 Loaded Scale'!$B$5:$DR$24,'Example Application - FMI'!$B43+2,FALSE))*L43</f>
        <v>1.5979823803137446E-2</v>
      </c>
      <c r="N43" s="116">
        <f>(1-VLOOKUP(N$6,'FMI - 2025 Loaded Scale'!$B$5:$DR$24,'Example Application - FMI'!$B43+2,FALSE))*M43</f>
        <v>1.5876671969789154E-2</v>
      </c>
      <c r="O43" s="116">
        <f>(1-VLOOKUP(O$6,'FMI - 2025 Loaded Scale'!$B$5:$DR$24,'Example Application - FMI'!$B43+2,FALSE))*N43</f>
        <v>1.5774185994891755E-2</v>
      </c>
      <c r="P43" s="116">
        <f>(1-VLOOKUP(P$6,'FMI - 2025 Loaded Scale'!$B$5:$DR$24,'Example Application - FMI'!$B43+2,FALSE))*O43</f>
        <v>1.5672361580242666E-2</v>
      </c>
      <c r="Q43" s="116">
        <f>(1-VLOOKUP(Q$6,'FMI - 2025 Loaded Scale'!$B$5:$DR$24,'Example Application - FMI'!$B43+2,FALSE))*P43</f>
        <v>1.5571194455384758E-2</v>
      </c>
      <c r="R43" s="116">
        <f>(1-VLOOKUP(R$6,'FMI - 2025 Loaded Scale'!$B$5:$DR$24,'Example Application - FMI'!$B43+2,FALSE))*Q43</f>
        <v>1.5470680377427257E-2</v>
      </c>
      <c r="S43" s="116">
        <f>(1-VLOOKUP(S$6,'FMI - 2025 Loaded Scale'!$B$5:$DR$24,'Example Application - FMI'!$B43+2,FALSE))*R43</f>
        <v>1.5370815130867795E-2</v>
      </c>
      <c r="T43" s="116">
        <f>(1-VLOOKUP(T$6,'FMI - 2025 Loaded Scale'!$B$5:$DR$24,'Example Application - FMI'!$B43+2,FALSE))*S43</f>
        <v>1.5291438648106058E-2</v>
      </c>
      <c r="U43" s="116">
        <f>(1-VLOOKUP(U$6,'FMI - 2025 Loaded Scale'!$B$5:$DR$24,'Example Application - FMI'!$B43+2,FALSE))*T43</f>
        <v>1.5235409231702078E-2</v>
      </c>
      <c r="V43" s="116">
        <f>(1-VLOOKUP(V$6,'FMI - 2025 Loaded Scale'!$B$5:$DR$24,'Example Application - FMI'!$B43+2,FALSE))*U43</f>
        <v>1.5205810857108629E-2</v>
      </c>
      <c r="W43" s="116">
        <f>(1-VLOOKUP(W$6,'FMI - 2025 Loaded Scale'!$B$5:$DR$24,'Example Application - FMI'!$B43+2,FALSE))*V43</f>
        <v>1.520244477886537E-2</v>
      </c>
      <c r="X43" s="116">
        <f>(1-VLOOKUP(X$6,'FMI - 2025 Loaded Scale'!$B$5:$DR$24,'Example Application - FMI'!$B43+2,FALSE))*W43</f>
        <v>1.520244477886537E-2</v>
      </c>
    </row>
    <row r="44" spans="1:24" x14ac:dyDescent="0.4">
      <c r="A44">
        <f t="shared" si="1"/>
        <v>36</v>
      </c>
      <c r="B44" s="18">
        <f t="shared" si="2"/>
        <v>75</v>
      </c>
      <c r="C44" s="116">
        <v>2.1139999999999999E-2</v>
      </c>
      <c r="D44" s="116">
        <f>+C44*(1-VLOOKUP($B44,'HMI - 2025 Scale'!$A$7:$C$127,2,FALSE))^10.5</f>
        <v>1.9210352911339778E-2</v>
      </c>
      <c r="E44" s="116">
        <f>(1-VLOOKUP(E$6,'FMI - 2025 Loaded Scale'!$B$5:$DR$24,'Example Application - FMI'!$B44+2,FALSE))*D44</f>
        <v>1.9080282918966587E-2</v>
      </c>
      <c r="F44" s="116">
        <f>(1-VLOOKUP(F$6,'FMI - 2025 Loaded Scale'!$B$5:$DR$24,'Example Application - FMI'!$B44+2,FALSE))*E44</f>
        <v>1.8951762898357375E-2</v>
      </c>
      <c r="G44" s="116">
        <f>(1-VLOOKUP(G$6,'FMI - 2025 Loaded Scale'!$B$5:$DR$24,'Example Application - FMI'!$B44+2,FALSE))*F44</f>
        <v>1.8824773338576378E-2</v>
      </c>
      <c r="H44" s="116">
        <f>(1-VLOOKUP(H$6,'FMI - 2025 Loaded Scale'!$B$5:$DR$24,'Example Application - FMI'!$B44+2,FALSE))*G44</f>
        <v>1.8699295021847629E-2</v>
      </c>
      <c r="I44" s="116">
        <f>(1-VLOOKUP(I$6,'FMI - 2025 Loaded Scale'!$B$5:$DR$24,'Example Application - FMI'!$B44+2,FALSE))*H44</f>
        <v>1.8575309018873564E-2</v>
      </c>
      <c r="J44" s="116">
        <f>(1-VLOOKUP(J$6,'FMI - 2025 Loaded Scale'!$B$5:$DR$24,'Example Application - FMI'!$B44+2,FALSE))*I44</f>
        <v>1.8452796684235936E-2</v>
      </c>
      <c r="K44" s="116">
        <f>(1-VLOOKUP(K$6,'FMI - 2025 Loaded Scale'!$B$5:$DR$24,'Example Application - FMI'!$B44+2,FALSE))*J44</f>
        <v>1.8331739651877479E-2</v>
      </c>
      <c r="L44" s="116">
        <f>(1-VLOOKUP(L$6,'FMI - 2025 Loaded Scale'!$B$5:$DR$24,'Example Application - FMI'!$B44+2,FALSE))*K44</f>
        <v>1.821211983066286E-2</v>
      </c>
      <c r="M44" s="116">
        <f>(1-VLOOKUP(M$6,'FMI - 2025 Loaded Scale'!$B$5:$DR$24,'Example Application - FMI'!$B44+2,FALSE))*L44</f>
        <v>1.8093919400017429E-2</v>
      </c>
      <c r="N44" s="116">
        <f>(1-VLOOKUP(N$6,'FMI - 2025 Loaded Scale'!$B$5:$DR$24,'Example Application - FMI'!$B44+2,FALSE))*M44</f>
        <v>1.797712080564234E-2</v>
      </c>
      <c r="O44" s="116">
        <f>(1-VLOOKUP(O$6,'FMI - 2025 Loaded Scale'!$B$5:$DR$24,'Example Application - FMI'!$B44+2,FALSE))*N44</f>
        <v>1.786107616132895E-2</v>
      </c>
      <c r="P44" s="116">
        <f>(1-VLOOKUP(P$6,'FMI - 2025 Loaded Scale'!$B$5:$DR$24,'Example Application - FMI'!$B44+2,FALSE))*O44</f>
        <v>1.7745780600231912E-2</v>
      </c>
      <c r="Q44" s="116">
        <f>(1-VLOOKUP(Q$6,'FMI - 2025 Loaded Scale'!$B$5:$DR$24,'Example Application - FMI'!$B44+2,FALSE))*P44</f>
        <v>1.7631229286921995E-2</v>
      </c>
      <c r="R44" s="116">
        <f>(1-VLOOKUP(R$6,'FMI - 2025 Loaded Scale'!$B$5:$DR$24,'Example Application - FMI'!$B44+2,FALSE))*Q44</f>
        <v>1.7517417417183292E-2</v>
      </c>
      <c r="S44" s="116">
        <f>(1-VLOOKUP(S$6,'FMI - 2025 Loaded Scale'!$B$5:$DR$24,'Example Application - FMI'!$B44+2,FALSE))*R44</f>
        <v>1.7404340217811731E-2</v>
      </c>
      <c r="T44" s="116">
        <f>(1-VLOOKUP(T$6,'FMI - 2025 Loaded Scale'!$B$5:$DR$24,'Example Application - FMI'!$B44+2,FALSE))*S44</f>
        <v>1.7314462400694262E-2</v>
      </c>
      <c r="U44" s="116">
        <f>(1-VLOOKUP(U$6,'FMI - 2025 Loaded Scale'!$B$5:$DR$24,'Example Application - FMI'!$B44+2,FALSE))*T44</f>
        <v>1.7251020415542672E-2</v>
      </c>
      <c r="V44" s="116">
        <f>(1-VLOOKUP(V$6,'FMI - 2025 Loaded Scale'!$B$5:$DR$24,'Example Application - FMI'!$B44+2,FALSE))*U44</f>
        <v>1.7217506240989621E-2</v>
      </c>
      <c r="W44" s="116">
        <f>(1-VLOOKUP(W$6,'FMI - 2025 Loaded Scale'!$B$5:$DR$24,'Example Application - FMI'!$B44+2,FALSE))*V44</f>
        <v>1.721369483798681E-2</v>
      </c>
      <c r="X44" s="116">
        <f>(1-VLOOKUP(X$6,'FMI - 2025 Loaded Scale'!$B$5:$DR$24,'Example Application - FMI'!$B44+2,FALSE))*W44</f>
        <v>1.721369483798681E-2</v>
      </c>
    </row>
    <row r="45" spans="1:24" x14ac:dyDescent="0.4">
      <c r="A45">
        <f t="shared" si="1"/>
        <v>37</v>
      </c>
      <c r="B45" s="18">
        <f t="shared" si="2"/>
        <v>76</v>
      </c>
      <c r="C45" s="116">
        <v>2.3850000000000003E-2</v>
      </c>
      <c r="D45" s="116">
        <f>+C45*(1-VLOOKUP($B45,'HMI - 2025 Scale'!$A$7:$C$127,2,FALSE))^10.5</f>
        <v>2.1672985663928751E-2</v>
      </c>
      <c r="E45" s="116">
        <f>(1-VLOOKUP(E$6,'FMI - 2025 Loaded Scale'!$B$5:$DR$24,'Example Application - FMI'!$B45+2,FALSE))*D45</f>
        <v>2.1526241609146318E-2</v>
      </c>
      <c r="F45" s="116">
        <f>(1-VLOOKUP(F$6,'FMI - 2025 Loaded Scale'!$B$5:$DR$24,'Example Application - FMI'!$B45+2,FALSE))*E45</f>
        <v>2.1381246221656738E-2</v>
      </c>
      <c r="G45" s="116">
        <f>(1-VLOOKUP(G$6,'FMI - 2025 Loaded Scale'!$B$5:$DR$24,'Example Application - FMI'!$B45+2,FALSE))*F45</f>
        <v>2.1237977489358878E-2</v>
      </c>
      <c r="H45" s="116">
        <f>(1-VLOOKUP(H$6,'FMI - 2025 Loaded Scale'!$B$5:$DR$24,'Example Application - FMI'!$B45+2,FALSE))*G45</f>
        <v>2.1096413730892435E-2</v>
      </c>
      <c r="I45" s="116">
        <f>(1-VLOOKUP(I$6,'FMI - 2025 Loaded Scale'!$B$5:$DR$24,'Example Application - FMI'!$B45+2,FALSE))*H45</f>
        <v>2.0956533590356416E-2</v>
      </c>
      <c r="J45" s="116">
        <f>(1-VLOOKUP(J$6,'FMI - 2025 Loaded Scale'!$B$5:$DR$24,'Example Application - FMI'!$B45+2,FALSE))*I45</f>
        <v>2.081831603212049E-2</v>
      </c>
      <c r="K45" s="116">
        <f>(1-VLOOKUP(K$6,'FMI - 2025 Loaded Scale'!$B$5:$DR$24,'Example Application - FMI'!$B45+2,FALSE))*J45</f>
        <v>2.0681740335727433E-2</v>
      </c>
      <c r="L45" s="116">
        <f>(1-VLOOKUP(L$6,'FMI - 2025 Loaded Scale'!$B$5:$DR$24,'Example Application - FMI'!$B45+2,FALSE))*K45</f>
        <v>2.0546786090885019E-2</v>
      </c>
      <c r="M45" s="116">
        <f>(1-VLOOKUP(M$6,'FMI - 2025 Loaded Scale'!$B$5:$DR$24,'Example Application - FMI'!$B45+2,FALSE))*L45</f>
        <v>2.0413433192545686E-2</v>
      </c>
      <c r="N45" s="116">
        <f>(1-VLOOKUP(N$6,'FMI - 2025 Loaded Scale'!$B$5:$DR$24,'Example Application - FMI'!$B45+2,FALSE))*M45</f>
        <v>2.0281661836072374E-2</v>
      </c>
      <c r="O45" s="116">
        <f>(1-VLOOKUP(O$6,'FMI - 2025 Loaded Scale'!$B$5:$DR$24,'Example Application - FMI'!$B45+2,FALSE))*N45</f>
        <v>2.0150741080780306E-2</v>
      </c>
      <c r="P45" s="116">
        <f>(1-VLOOKUP(P$6,'FMI - 2025 Loaded Scale'!$B$5:$DR$24,'Example Application - FMI'!$B45+2,FALSE))*O45</f>
        <v>2.0020665435928633E-2</v>
      </c>
      <c r="Q45" s="116">
        <f>(1-VLOOKUP(Q$6,'FMI - 2025 Loaded Scale'!$B$5:$DR$24,'Example Application - FMI'!$B45+2,FALSE))*P45</f>
        <v>1.9891429446219952E-2</v>
      </c>
      <c r="R45" s="116">
        <f>(1-VLOOKUP(R$6,'FMI - 2025 Loaded Scale'!$B$5:$DR$24,'Example Application - FMI'!$B45+2,FALSE))*Q45</f>
        <v>1.9763027691571511E-2</v>
      </c>
      <c r="S45" s="116">
        <f>(1-VLOOKUP(S$6,'FMI - 2025 Loaded Scale'!$B$5:$DR$24,'Example Application - FMI'!$B45+2,FALSE))*R45</f>
        <v>1.9635454786887892E-2</v>
      </c>
      <c r="T45" s="116">
        <f>(1-VLOOKUP(T$6,'FMI - 2025 Loaded Scale'!$B$5:$DR$24,'Example Application - FMI'!$B45+2,FALSE))*S45</f>
        <v>1.9534055262845716E-2</v>
      </c>
      <c r="U45" s="116">
        <f>(1-VLOOKUP(U$6,'FMI - 2025 Loaded Scale'!$B$5:$DR$24,'Example Application - FMI'!$B45+2,FALSE))*T45</f>
        <v>1.946248045935161E-2</v>
      </c>
      <c r="V45" s="116">
        <f>(1-VLOOKUP(V$6,'FMI - 2025 Loaded Scale'!$B$5:$DR$24,'Example Application - FMI'!$B45+2,FALSE))*U45</f>
        <v>1.9424670002251784E-2</v>
      </c>
      <c r="W45" s="116">
        <f>(1-VLOOKUP(W$6,'FMI - 2025 Loaded Scale'!$B$5:$DR$24,'Example Application - FMI'!$B45+2,FALSE))*V45</f>
        <v>1.942037000406744E-2</v>
      </c>
      <c r="X45" s="116">
        <f>(1-VLOOKUP(X$6,'FMI - 2025 Loaded Scale'!$B$5:$DR$24,'Example Application - FMI'!$B45+2,FALSE))*W45</f>
        <v>1.942037000406744E-2</v>
      </c>
    </row>
    <row r="46" spans="1:24" x14ac:dyDescent="0.4">
      <c r="A46">
        <f t="shared" si="1"/>
        <v>38</v>
      </c>
      <c r="B46" s="18">
        <f t="shared" si="2"/>
        <v>77</v>
      </c>
      <c r="C46" s="116">
        <v>2.683E-2</v>
      </c>
      <c r="D46" s="116">
        <f>+C46*(1-VLOOKUP($B46,'HMI - 2025 Scale'!$A$7:$C$127,2,FALSE))^10.5</f>
        <v>2.4380972971203702E-2</v>
      </c>
      <c r="E46" s="116">
        <f>(1-VLOOKUP(E$6,'FMI - 2025 Loaded Scale'!$B$5:$DR$24,'Example Application - FMI'!$B46+2,FALSE))*D46</f>
        <v>2.4215893600561662E-2</v>
      </c>
      <c r="F46" s="116">
        <f>(1-VLOOKUP(F$6,'FMI - 2025 Loaded Scale'!$B$5:$DR$24,'Example Application - FMI'!$B46+2,FALSE))*E46</f>
        <v>2.4052781388974851E-2</v>
      </c>
      <c r="G46" s="116">
        <f>(1-VLOOKUP(G$6,'FMI - 2025 Loaded Scale'!$B$5:$DR$24,'Example Application - FMI'!$B46+2,FALSE))*F46</f>
        <v>2.389161157398317E-2</v>
      </c>
      <c r="H46" s="116">
        <f>(1-VLOOKUP(H$6,'FMI - 2025 Loaded Scale'!$B$5:$DR$24,'Example Application - FMI'!$B46+2,FALSE))*G46</f>
        <v>2.3732359765192616E-2</v>
      </c>
      <c r="I46" s="116">
        <f>(1-VLOOKUP(I$6,'FMI - 2025 Loaded Scale'!$B$5:$DR$24,'Example Application - FMI'!$B46+2,FALSE))*H46</f>
        <v>2.3575001938333857E-2</v>
      </c>
      <c r="J46" s="116">
        <f>(1-VLOOKUP(J$6,'FMI - 2025 Loaded Scale'!$B$5:$DR$24,'Example Application - FMI'!$B46+2,FALSE))*I46</f>
        <v>2.3419514429425269E-2</v>
      </c>
      <c r="K46" s="116">
        <f>(1-VLOOKUP(K$6,'FMI - 2025 Loaded Scale'!$B$5:$DR$24,'Example Application - FMI'!$B46+2,FALSE))*J46</f>
        <v>2.3265873929038446E-2</v>
      </c>
      <c r="L46" s="116">
        <f>(1-VLOOKUP(L$6,'FMI - 2025 Loaded Scale'!$B$5:$DR$24,'Example Application - FMI'!$B46+2,FALSE))*K46</f>
        <v>2.3114057476664361E-2</v>
      </c>
      <c r="M46" s="116">
        <f>(1-VLOOKUP(M$6,'FMI - 2025 Loaded Scale'!$B$5:$DR$24,'Example Application - FMI'!$B46+2,FALSE))*L46</f>
        <v>2.2964042455178225E-2</v>
      </c>
      <c r="N46" s="116">
        <f>(1-VLOOKUP(N$6,'FMI - 2025 Loaded Scale'!$B$5:$DR$24,'Example Application - FMI'!$B46+2,FALSE))*M46</f>
        <v>2.2815806585401329E-2</v>
      </c>
      <c r="O46" s="116">
        <f>(1-VLOOKUP(O$6,'FMI - 2025 Loaded Scale'!$B$5:$DR$24,'Example Application - FMI'!$B46+2,FALSE))*N46</f>
        <v>2.2668527597372555E-2</v>
      </c>
      <c r="P46" s="116">
        <f>(1-VLOOKUP(P$6,'FMI - 2025 Loaded Scale'!$B$5:$DR$24,'Example Application - FMI'!$B46+2,FALSE))*O46</f>
        <v>2.2522199314296228E-2</v>
      </c>
      <c r="Q46" s="116">
        <f>(1-VLOOKUP(Q$6,'FMI - 2025 Loaded Scale'!$B$5:$DR$24,'Example Application - FMI'!$B46+2,FALSE))*P46</f>
        <v>2.2376815599248683E-2</v>
      </c>
      <c r="R46" s="116">
        <f>(1-VLOOKUP(R$6,'FMI - 2025 Loaded Scale'!$B$5:$DR$24,'Example Application - FMI'!$B46+2,FALSE))*Q46</f>
        <v>2.2232370354920896E-2</v>
      </c>
      <c r="S46" s="116">
        <f>(1-VLOOKUP(S$6,'FMI - 2025 Loaded Scale'!$B$5:$DR$24,'Example Application - FMI'!$B46+2,FALSE))*R46</f>
        <v>2.2088857523362763E-2</v>
      </c>
      <c r="T46" s="116">
        <f>(1-VLOOKUP(T$6,'FMI - 2025 Loaded Scale'!$B$5:$DR$24,'Example Application - FMI'!$B46+2,FALSE))*S46</f>
        <v>2.1974788373255779E-2</v>
      </c>
      <c r="U46" s="116">
        <f>(1-VLOOKUP(U$6,'FMI - 2025 Loaded Scale'!$B$5:$DR$24,'Example Application - FMI'!$B46+2,FALSE))*T46</f>
        <v>2.1894270470624883E-2</v>
      </c>
      <c r="V46" s="116">
        <f>(1-VLOOKUP(V$6,'FMI - 2025 Loaded Scale'!$B$5:$DR$24,'Example Application - FMI'!$B46+2,FALSE))*U46</f>
        <v>2.1851735688067721E-2</v>
      </c>
      <c r="W46" s="116">
        <f>(1-VLOOKUP(W$6,'FMI - 2025 Loaded Scale'!$B$5:$DR$24,'Example Application - FMI'!$B46+2,FALSE))*V46</f>
        <v>2.1846898415477115E-2</v>
      </c>
      <c r="X46" s="116">
        <f>(1-VLOOKUP(X$6,'FMI - 2025 Loaded Scale'!$B$5:$DR$24,'Example Application - FMI'!$B46+2,FALSE))*W46</f>
        <v>2.1846898415477115E-2</v>
      </c>
    </row>
    <row r="47" spans="1:24" x14ac:dyDescent="0.4">
      <c r="A47">
        <f t="shared" si="1"/>
        <v>39</v>
      </c>
      <c r="B47" s="18">
        <f t="shared" si="2"/>
        <v>78</v>
      </c>
      <c r="C47" s="116">
        <v>3.0130000000000001E-2</v>
      </c>
      <c r="D47" s="116">
        <f>+C47*(1-VLOOKUP($B47,'HMI - 2025 Scale'!$A$7:$C$127,2,FALSE))^10.5</f>
        <v>2.7379750861810194E-2</v>
      </c>
      <c r="E47" s="116">
        <f>(1-VLOOKUP(E$6,'FMI - 2025 Loaded Scale'!$B$5:$DR$24,'Example Application - FMI'!$B47+2,FALSE))*D47</f>
        <v>2.7194367282330333E-2</v>
      </c>
      <c r="F47" s="116">
        <f>(1-VLOOKUP(F$6,'FMI - 2025 Loaded Scale'!$B$5:$DR$24,'Example Application - FMI'!$B47+2,FALSE))*E47</f>
        <v>2.7011192815870753E-2</v>
      </c>
      <c r="G47" s="116">
        <f>(1-VLOOKUP(G$6,'FMI - 2025 Loaded Scale'!$B$5:$DR$24,'Example Application - FMI'!$B47+2,FALSE))*F47</f>
        <v>2.683019965427182E-2</v>
      </c>
      <c r="H47" s="116">
        <f>(1-VLOOKUP(H$6,'FMI - 2025 Loaded Scale'!$B$5:$DR$24,'Example Application - FMI'!$B47+2,FALSE))*G47</f>
        <v>2.6651360407202888E-2</v>
      </c>
      <c r="I47" s="116">
        <f>(1-VLOOKUP(I$6,'FMI - 2025 Loaded Scale'!$B$5:$DR$24,'Example Application - FMI'!$B47+2,FALSE))*H47</f>
        <v>2.6474648095490091E-2</v>
      </c>
      <c r="J47" s="116">
        <f>(1-VLOOKUP(J$6,'FMI - 2025 Loaded Scale'!$B$5:$DR$24,'Example Application - FMI'!$B47+2,FALSE))*I47</f>
        <v>2.6300036144561438E-2</v>
      </c>
      <c r="K47" s="116">
        <f>(1-VLOOKUP(K$6,'FMI - 2025 Loaded Scale'!$B$5:$DR$24,'Example Application - FMI'!$B47+2,FALSE))*J47</f>
        <v>2.6127498378007024E-2</v>
      </c>
      <c r="L47" s="116">
        <f>(1-VLOOKUP(L$6,'FMI - 2025 Loaded Scale'!$B$5:$DR$24,'Example Application - FMI'!$B47+2,FALSE))*K47</f>
        <v>2.5957009011252228E-2</v>
      </c>
      <c r="M47" s="116">
        <f>(1-VLOOKUP(M$6,'FMI - 2025 Loaded Scale'!$B$5:$DR$24,'Example Application - FMI'!$B47+2,FALSE))*L47</f>
        <v>2.5788542645341785E-2</v>
      </c>
      <c r="N47" s="116">
        <f>(1-VLOOKUP(N$6,'FMI - 2025 Loaded Scale'!$B$5:$DR$24,'Example Application - FMI'!$B47+2,FALSE))*M47</f>
        <v>2.5622074260832732E-2</v>
      </c>
      <c r="O47" s="116">
        <f>(1-VLOOKUP(O$6,'FMI - 2025 Loaded Scale'!$B$5:$DR$24,'Example Application - FMI'!$B47+2,FALSE))*N47</f>
        <v>2.5456680451317007E-2</v>
      </c>
      <c r="P47" s="116">
        <f>(1-VLOOKUP(P$6,'FMI - 2025 Loaded Scale'!$B$5:$DR$24,'Example Application - FMI'!$B47+2,FALSE))*O47</f>
        <v>2.5292354280273783E-2</v>
      </c>
      <c r="Q47" s="116">
        <f>(1-VLOOKUP(Q$6,'FMI - 2025 Loaded Scale'!$B$5:$DR$24,'Example Application - FMI'!$B47+2,FALSE))*P47</f>
        <v>2.5129088855958371E-2</v>
      </c>
      <c r="R47" s="116">
        <f>(1-VLOOKUP(R$6,'FMI - 2025 Loaded Scale'!$B$5:$DR$24,'Example Application - FMI'!$B47+2,FALSE))*Q47</f>
        <v>2.4966877331113191E-2</v>
      </c>
      <c r="S47" s="116">
        <f>(1-VLOOKUP(S$6,'FMI - 2025 Loaded Scale'!$B$5:$DR$24,'Example Application - FMI'!$B47+2,FALSE))*R47</f>
        <v>2.4805712902680594E-2</v>
      </c>
      <c r="T47" s="116">
        <f>(1-VLOOKUP(T$6,'FMI - 2025 Loaded Scale'!$B$5:$DR$24,'Example Application - FMI'!$B47+2,FALSE))*S47</f>
        <v>2.4677613629750163E-2</v>
      </c>
      <c r="U47" s="116">
        <f>(1-VLOOKUP(U$6,'FMI - 2025 Loaded Scale'!$B$5:$DR$24,'Example Application - FMI'!$B47+2,FALSE))*T47</f>
        <v>2.4587192295189266E-2</v>
      </c>
      <c r="V47" s="116">
        <f>(1-VLOOKUP(V$6,'FMI - 2025 Loaded Scale'!$B$5:$DR$24,'Example Application - FMI'!$B47+2,FALSE))*U47</f>
        <v>2.4539425877058544E-2</v>
      </c>
      <c r="W47" s="116">
        <f>(1-VLOOKUP(W$6,'FMI - 2025 Loaded Scale'!$B$5:$DR$24,'Example Application - FMI'!$B47+2,FALSE))*V47</f>
        <v>2.45339936361657E-2</v>
      </c>
      <c r="X47" s="116">
        <f>(1-VLOOKUP(X$6,'FMI - 2025 Loaded Scale'!$B$5:$DR$24,'Example Application - FMI'!$B47+2,FALSE))*W47</f>
        <v>2.45339936361657E-2</v>
      </c>
    </row>
    <row r="48" spans="1:24" x14ac:dyDescent="0.4">
      <c r="A48">
        <f t="shared" si="1"/>
        <v>40</v>
      </c>
      <c r="B48" s="18">
        <f t="shared" si="2"/>
        <v>79</v>
      </c>
      <c r="C48" s="116">
        <v>3.39E-2</v>
      </c>
      <c r="D48" s="116">
        <f>+C48*(1-VLOOKUP($B48,'HMI - 2025 Scale'!$A$7:$C$127,2,FALSE))^10.5</f>
        <v>3.0805627421684884E-2</v>
      </c>
      <c r="E48" s="116">
        <f>(1-VLOOKUP(E$6,'FMI - 2025 Loaded Scale'!$B$5:$DR$24,'Example Application - FMI'!$B48+2,FALSE))*D48</f>
        <v>3.0597047821805452E-2</v>
      </c>
      <c r="F48" s="116">
        <f>(1-VLOOKUP(F$6,'FMI - 2025 Loaded Scale'!$B$5:$DR$24,'Example Application - FMI'!$B48+2,FALSE))*E48</f>
        <v>3.0390953749021524E-2</v>
      </c>
      <c r="G48" s="116">
        <f>(1-VLOOKUP(G$6,'FMI - 2025 Loaded Scale'!$B$5:$DR$24,'Example Application - FMI'!$B48+2,FALSE))*F48</f>
        <v>3.0187313915692491E-2</v>
      </c>
      <c r="H48" s="116">
        <f>(1-VLOOKUP(H$6,'FMI - 2025 Loaded Scale'!$B$5:$DR$24,'Example Application - FMI'!$B48+2,FALSE))*G48</f>
        <v>2.9986097504287355E-2</v>
      </c>
      <c r="I48" s="116">
        <f>(1-VLOOKUP(I$6,'FMI - 2025 Loaded Scale'!$B$5:$DR$24,'Example Application - FMI'!$B48+2,FALSE))*H48</f>
        <v>2.9787274159877669E-2</v>
      </c>
      <c r="J48" s="116">
        <f>(1-VLOOKUP(J$6,'FMI - 2025 Loaded Scale'!$B$5:$DR$24,'Example Application - FMI'!$B48+2,FALSE))*I48</f>
        <v>2.9590813982762455E-2</v>
      </c>
      <c r="K48" s="116">
        <f>(1-VLOOKUP(K$6,'FMI - 2025 Loaded Scale'!$B$5:$DR$24,'Example Application - FMI'!$B48+2,FALSE))*J48</f>
        <v>2.9396687521222639E-2</v>
      </c>
      <c r="L48" s="116">
        <f>(1-VLOOKUP(L$6,'FMI - 2025 Loaded Scale'!$B$5:$DR$24,'Example Application - FMI'!$B48+2,FALSE))*K48</f>
        <v>2.9204865764402604E-2</v>
      </c>
      <c r="M48" s="116">
        <f>(1-VLOOKUP(M$6,'FMI - 2025 Loaded Scale'!$B$5:$DR$24,'Example Application - FMI'!$B48+2,FALSE))*L48</f>
        <v>2.9015320135316509E-2</v>
      </c>
      <c r="N48" s="116">
        <f>(1-VLOOKUP(N$6,'FMI - 2025 Loaded Scale'!$B$5:$DR$24,'Example Application - FMI'!$B48+2,FALSE))*M48</f>
        <v>2.8828022483977082E-2</v>
      </c>
      <c r="O48" s="116">
        <f>(1-VLOOKUP(O$6,'FMI - 2025 Loaded Scale'!$B$5:$DR$24,'Example Application - FMI'!$B48+2,FALSE))*N48</f>
        <v>2.8641933863247475E-2</v>
      </c>
      <c r="P48" s="116">
        <f>(1-VLOOKUP(P$6,'FMI - 2025 Loaded Scale'!$B$5:$DR$24,'Example Application - FMI'!$B48+2,FALSE))*O48</f>
        <v>2.8457046468678429E-2</v>
      </c>
      <c r="Q48" s="116">
        <f>(1-VLOOKUP(Q$6,'FMI - 2025 Loaded Scale'!$B$5:$DR$24,'Example Application - FMI'!$B48+2,FALSE))*P48</f>
        <v>2.8273352546199424E-2</v>
      </c>
      <c r="R48" s="116">
        <f>(1-VLOOKUP(R$6,'FMI - 2025 Loaded Scale'!$B$5:$DR$24,'Example Application - FMI'!$B48+2,FALSE))*Q48</f>
        <v>2.8090844391793462E-2</v>
      </c>
      <c r="S48" s="116">
        <f>(1-VLOOKUP(S$6,'FMI - 2025 Loaded Scale'!$B$5:$DR$24,'Example Application - FMI'!$B48+2,FALSE))*R48</f>
        <v>2.7909514351173979E-2</v>
      </c>
      <c r="T48" s="116">
        <f>(1-VLOOKUP(T$6,'FMI - 2025 Loaded Scale'!$B$5:$DR$24,'Example Application - FMI'!$B48+2,FALSE))*S48</f>
        <v>2.7765386725805852E-2</v>
      </c>
      <c r="U48" s="116">
        <f>(1-VLOOKUP(U$6,'FMI - 2025 Loaded Scale'!$B$5:$DR$24,'Example Application - FMI'!$B48+2,FALSE))*T48</f>
        <v>2.7663651470524922E-2</v>
      </c>
      <c r="V48" s="116">
        <f>(1-VLOOKUP(V$6,'FMI - 2025 Loaded Scale'!$B$5:$DR$24,'Example Application - FMI'!$B48+2,FALSE))*U48</f>
        <v>2.7609908305087433E-2</v>
      </c>
      <c r="W48" s="116">
        <f>(1-VLOOKUP(W$6,'FMI - 2025 Loaded Scale'!$B$5:$DR$24,'Example Application - FMI'!$B48+2,FALSE))*V48</f>
        <v>2.760379635798264E-2</v>
      </c>
      <c r="X48" s="116">
        <f>(1-VLOOKUP(X$6,'FMI - 2025 Loaded Scale'!$B$5:$DR$24,'Example Application - FMI'!$B48+2,FALSE))*W48</f>
        <v>2.760379635798264E-2</v>
      </c>
    </row>
    <row r="49" spans="1:24" x14ac:dyDescent="0.4">
      <c r="A49">
        <f t="shared" si="1"/>
        <v>41</v>
      </c>
      <c r="B49" s="18">
        <f t="shared" si="2"/>
        <v>80</v>
      </c>
      <c r="C49" s="116">
        <v>3.8259999999999995E-2</v>
      </c>
      <c r="D49" s="116">
        <f>+C49*(1-VLOOKUP($B49,'HMI - 2025 Scale'!$A$7:$C$127,2,FALSE))^10.5</f>
        <v>3.5328888040167754E-2</v>
      </c>
      <c r="E49" s="116">
        <f>(1-VLOOKUP(E$6,'FMI - 2025 Loaded Scale'!$B$5:$DR$24,'Example Application - FMI'!$B49+2,FALSE))*D49</f>
        <v>3.5125748981981321E-2</v>
      </c>
      <c r="F49" s="116">
        <f>(1-VLOOKUP(F$6,'FMI - 2025 Loaded Scale'!$B$5:$DR$24,'Example Application - FMI'!$B49+2,FALSE))*E49</f>
        <v>3.4921025712606787E-2</v>
      </c>
      <c r="G49" s="116">
        <f>(1-VLOOKUP(G$6,'FMI - 2025 Loaded Scale'!$B$5:$DR$24,'Example Application - FMI'!$B49+2,FALSE))*F49</f>
        <v>3.4714759423011395E-2</v>
      </c>
      <c r="H49" s="116">
        <f>(1-VLOOKUP(H$6,'FMI - 2025 Loaded Scale'!$B$5:$DR$24,'Example Application - FMI'!$B49+2,FALSE))*G49</f>
        <v>3.4506991430022921E-2</v>
      </c>
      <c r="I49" s="116">
        <f>(1-VLOOKUP(I$6,'FMI - 2025 Loaded Scale'!$B$5:$DR$24,'Example Application - FMI'!$B49+2,FALSE))*H49</f>
        <v>3.4297763162656619E-2</v>
      </c>
      <c r="J49" s="116">
        <f>(1-VLOOKUP(J$6,'FMI - 2025 Loaded Scale'!$B$5:$DR$24,'Example Application - FMI'!$B49+2,FALSE))*I49</f>
        <v>3.4087116148476815E-2</v>
      </c>
      <c r="K49" s="116">
        <f>(1-VLOOKUP(K$6,'FMI - 2025 Loaded Scale'!$B$5:$DR$24,'Example Application - FMI'!$B49+2,FALSE))*J49</f>
        <v>3.387509199999935E-2</v>
      </c>
      <c r="L49" s="116">
        <f>(1-VLOOKUP(L$6,'FMI - 2025 Loaded Scale'!$B$5:$DR$24,'Example Application - FMI'!$B49+2,FALSE))*K49</f>
        <v>3.3661732401141127E-2</v>
      </c>
      <c r="M49" s="116">
        <f>(1-VLOOKUP(M$6,'FMI - 2025 Loaded Scale'!$B$5:$DR$24,'Example Application - FMI'!$B49+2,FALSE))*L49</f>
        <v>3.3447079093722722E-2</v>
      </c>
      <c r="N49" s="116">
        <f>(1-VLOOKUP(N$6,'FMI - 2025 Loaded Scale'!$B$5:$DR$24,'Example Application - FMI'!$B49+2,FALSE))*M49</f>
        <v>3.3231173864030177E-2</v>
      </c>
      <c r="O49" s="116">
        <f>(1-VLOOKUP(O$6,'FMI - 2025 Loaded Scale'!$B$5:$DR$24,'Example Application - FMI'!$B49+2,FALSE))*N49</f>
        <v>3.3016662330572745E-2</v>
      </c>
      <c r="P49" s="116">
        <f>(1-VLOOKUP(P$6,'FMI - 2025 Loaded Scale'!$B$5:$DR$24,'Example Application - FMI'!$B49+2,FALSE))*O49</f>
        <v>3.2803535496860638E-2</v>
      </c>
      <c r="Q49" s="116">
        <f>(1-VLOOKUP(Q$6,'FMI - 2025 Loaded Scale'!$B$5:$DR$24,'Example Application - FMI'!$B49+2,FALSE))*P49</f>
        <v>3.2591784424477563E-2</v>
      </c>
      <c r="R49" s="116">
        <f>(1-VLOOKUP(R$6,'FMI - 2025 Loaded Scale'!$B$5:$DR$24,'Example Application - FMI'!$B49+2,FALSE))*Q49</f>
        <v>3.2381400232705866E-2</v>
      </c>
      <c r="S49" s="116">
        <f>(1-VLOOKUP(S$6,'FMI - 2025 Loaded Scale'!$B$5:$DR$24,'Example Application - FMI'!$B49+2,FALSE))*R49</f>
        <v>3.2172374098154079E-2</v>
      </c>
      <c r="T49" s="116">
        <f>(1-VLOOKUP(T$6,'FMI - 2025 Loaded Scale'!$B$5:$DR$24,'Example Application - FMI'!$B49+2,FALSE))*S49</f>
        <v>3.2006232623140313E-2</v>
      </c>
      <c r="U49" s="116">
        <f>(1-VLOOKUP(U$6,'FMI - 2025 Loaded Scale'!$B$5:$DR$24,'Example Application - FMI'!$B49+2,FALSE))*T49</f>
        <v>3.1888958468861396E-2</v>
      </c>
      <c r="V49" s="116">
        <f>(1-VLOOKUP(V$6,'FMI - 2025 Loaded Scale'!$B$5:$DR$24,'Example Application - FMI'!$B49+2,FALSE))*U49</f>
        <v>3.1827006648348935E-2</v>
      </c>
      <c r="W49" s="116">
        <f>(1-VLOOKUP(W$6,'FMI - 2025 Loaded Scale'!$B$5:$DR$24,'Example Application - FMI'!$B49+2,FALSE))*V49</f>
        <v>3.1819961171088054E-2</v>
      </c>
      <c r="X49" s="116">
        <f>(1-VLOOKUP(X$6,'FMI - 2025 Loaded Scale'!$B$5:$DR$24,'Example Application - FMI'!$B49+2,FALSE))*W49</f>
        <v>3.1819961171088054E-2</v>
      </c>
    </row>
    <row r="50" spans="1:24" x14ac:dyDescent="0.4">
      <c r="A50">
        <f t="shared" si="1"/>
        <v>42</v>
      </c>
      <c r="B50" s="18">
        <f t="shared" si="2"/>
        <v>81</v>
      </c>
      <c r="C50" s="116">
        <v>4.3360000000000003E-2</v>
      </c>
      <c r="D50" s="116">
        <f>+C50*(1-VLOOKUP($B50,'HMI - 2025 Scale'!$A$7:$C$127,2,FALSE))^10.5</f>
        <v>4.0683501877576266E-2</v>
      </c>
      <c r="E50" s="116">
        <f>(1-VLOOKUP(E$6,'FMI - 2025 Loaded Scale'!$B$5:$DR$24,'Example Application - FMI'!$B50+2,FALSE))*D50</f>
        <v>4.0491107310174655E-2</v>
      </c>
      <c r="F50" s="116">
        <f>(1-VLOOKUP(F$6,'FMI - 2025 Loaded Scale'!$B$5:$DR$24,'Example Application - FMI'!$B50+2,FALSE))*E50</f>
        <v>4.0291856962838546E-2</v>
      </c>
      <c r="G50" s="116">
        <f>(1-VLOOKUP(G$6,'FMI - 2025 Loaded Scale'!$B$5:$DR$24,'Example Application - FMI'!$B50+2,FALSE))*F50</f>
        <v>4.0085859683762853E-2</v>
      </c>
      <c r="H50" s="116">
        <f>(1-VLOOKUP(H$6,'FMI - 2025 Loaded Scale'!$B$5:$DR$24,'Example Application - FMI'!$B50+2,FALSE))*G50</f>
        <v>3.9873227688292989E-2</v>
      </c>
      <c r="I50" s="116">
        <f>(1-VLOOKUP(I$6,'FMI - 2025 Loaded Scale'!$B$5:$DR$24,'Example Application - FMI'!$B50+2,FALSE))*H50</f>
        <v>3.9654076456916112E-2</v>
      </c>
      <c r="J50" s="116">
        <f>(1-VLOOKUP(J$6,'FMI - 2025 Loaded Scale'!$B$5:$DR$24,'Example Application - FMI'!$B50+2,FALSE))*I50</f>
        <v>3.942852463060377E-2</v>
      </c>
      <c r="K50" s="116">
        <f>(1-VLOOKUP(K$6,'FMI - 2025 Loaded Scale'!$B$5:$DR$24,'Example Application - FMI'!$B50+2,FALSE))*J50</f>
        <v>3.9196693903638814E-2</v>
      </c>
      <c r="L50" s="116">
        <f>(1-VLOOKUP(L$6,'FMI - 2025 Loaded Scale'!$B$5:$DR$24,'Example Application - FMI'!$B50+2,FALSE))*K50</f>
        <v>3.8958708914062397E-2</v>
      </c>
      <c r="M50" s="116">
        <f>(1-VLOOKUP(M$6,'FMI - 2025 Loaded Scale'!$B$5:$DR$24,'Example Application - FMI'!$B50+2,FALSE))*L50</f>
        <v>3.871469713187918E-2</v>
      </c>
      <c r="N50" s="116">
        <f>(1-VLOOKUP(N$6,'FMI - 2025 Loaded Scale'!$B$5:$DR$24,'Example Application - FMI'!$B50+2,FALSE))*M50</f>
        <v>3.8464788745161356E-2</v>
      </c>
      <c r="O50" s="116">
        <f>(1-VLOOKUP(O$6,'FMI - 2025 Loaded Scale'!$B$5:$DR$24,'Example Application - FMI'!$B50+2,FALSE))*N50</f>
        <v>3.8216493549463444E-2</v>
      </c>
      <c r="P50" s="116">
        <f>(1-VLOOKUP(P$6,'FMI - 2025 Loaded Scale'!$B$5:$DR$24,'Example Application - FMI'!$B50+2,FALSE))*O50</f>
        <v>3.7969801131428373E-2</v>
      </c>
      <c r="Q50" s="116">
        <f>(1-VLOOKUP(Q$6,'FMI - 2025 Loaded Scale'!$B$5:$DR$24,'Example Application - FMI'!$B50+2,FALSE))*P50</f>
        <v>3.7724701144918639E-2</v>
      </c>
      <c r="R50" s="116">
        <f>(1-VLOOKUP(R$6,'FMI - 2025 Loaded Scale'!$B$5:$DR$24,'Example Application - FMI'!$B50+2,FALSE))*Q50</f>
        <v>3.7481183310582394E-2</v>
      </c>
      <c r="S50" s="116">
        <f>(1-VLOOKUP(S$6,'FMI - 2025 Loaded Scale'!$B$5:$DR$24,'Example Application - FMI'!$B50+2,FALSE))*R50</f>
        <v>3.7239237415422344E-2</v>
      </c>
      <c r="T50" s="116">
        <f>(1-VLOOKUP(T$6,'FMI - 2025 Loaded Scale'!$B$5:$DR$24,'Example Application - FMI'!$B50+2,FALSE))*S50</f>
        <v>3.7046930132978398E-2</v>
      </c>
      <c r="U50" s="116">
        <f>(1-VLOOKUP(U$6,'FMI - 2025 Loaded Scale'!$B$5:$DR$24,'Example Application - FMI'!$B50+2,FALSE))*T50</f>
        <v>3.6911186340476118E-2</v>
      </c>
      <c r="V50" s="116">
        <f>(1-VLOOKUP(V$6,'FMI - 2025 Loaded Scale'!$B$5:$DR$24,'Example Application - FMI'!$B50+2,FALSE))*U50</f>
        <v>3.6839477658196638E-2</v>
      </c>
      <c r="W50" s="116">
        <f>(1-VLOOKUP(W$6,'FMI - 2025 Loaded Scale'!$B$5:$DR$24,'Example Application - FMI'!$B50+2,FALSE))*V50</f>
        <v>3.6831322580811843E-2</v>
      </c>
      <c r="X50" s="116">
        <f>(1-VLOOKUP(X$6,'FMI - 2025 Loaded Scale'!$B$5:$DR$24,'Example Application - FMI'!$B50+2,FALSE))*W50</f>
        <v>3.6831322580811843E-2</v>
      </c>
    </row>
    <row r="51" spans="1:24" x14ac:dyDescent="0.4">
      <c r="A51">
        <f t="shared" si="1"/>
        <v>43</v>
      </c>
      <c r="B51" s="18">
        <f t="shared" si="2"/>
        <v>82</v>
      </c>
      <c r="C51" s="116">
        <v>4.9070000000000003E-2</v>
      </c>
      <c r="D51" s="116">
        <f>+C51*(1-VLOOKUP($B51,'HMI - 2025 Scale'!$A$7:$C$127,2,FALSE))^10.5</f>
        <v>4.6781980804995946E-2</v>
      </c>
      <c r="E51" s="116">
        <f>(1-VLOOKUP(E$6,'FMI - 2025 Loaded Scale'!$B$5:$DR$24,'Example Application - FMI'!$B51+2,FALSE))*D51</f>
        <v>4.6620853034188031E-2</v>
      </c>
      <c r="F51" s="116">
        <f>(1-VLOOKUP(F$6,'FMI - 2025 Loaded Scale'!$B$5:$DR$24,'Example Application - FMI'!$B51+2,FALSE))*E51</f>
        <v>4.6441307545470829E-2</v>
      </c>
      <c r="G51" s="116">
        <f>(1-VLOOKUP(G$6,'FMI - 2025 Loaded Scale'!$B$5:$DR$24,'Example Application - FMI'!$B51+2,FALSE))*F51</f>
        <v>4.6243553908205989E-2</v>
      </c>
      <c r="H51" s="116">
        <f>(1-VLOOKUP(H$6,'FMI - 2025 Loaded Scale'!$B$5:$DR$24,'Example Application - FMI'!$B51+2,FALSE))*G51</f>
        <v>4.6029731878714716E-2</v>
      </c>
      <c r="I51" s="116">
        <f>(1-VLOOKUP(I$6,'FMI - 2025 Loaded Scale'!$B$5:$DR$24,'Example Application - FMI'!$B51+2,FALSE))*H51</f>
        <v>4.5802849436251368E-2</v>
      </c>
      <c r="J51" s="116">
        <f>(1-VLOOKUP(J$6,'FMI - 2025 Loaded Scale'!$B$5:$DR$24,'Example Application - FMI'!$B51+2,FALSE))*I51</f>
        <v>4.5563105466928384E-2</v>
      </c>
      <c r="K51" s="116">
        <f>(1-VLOOKUP(K$6,'FMI - 2025 Loaded Scale'!$B$5:$DR$24,'Example Application - FMI'!$B51+2,FALSE))*J51</f>
        <v>4.5310709713940384E-2</v>
      </c>
      <c r="L51" s="116">
        <f>(1-VLOOKUP(L$6,'FMI - 2025 Loaded Scale'!$B$5:$DR$24,'Example Application - FMI'!$B51+2,FALSE))*K51</f>
        <v>4.5045882471293562E-2</v>
      </c>
      <c r="M51" s="116">
        <f>(1-VLOOKUP(M$6,'FMI - 2025 Loaded Scale'!$B$5:$DR$24,'Example Application - FMI'!$B51+2,FALSE))*L51</f>
        <v>4.4768854262849815E-2</v>
      </c>
      <c r="N51" s="116">
        <f>(1-VLOOKUP(N$6,'FMI - 2025 Loaded Scale'!$B$5:$DR$24,'Example Application - FMI'!$B51+2,FALSE))*M51</f>
        <v>4.4479865507341211E-2</v>
      </c>
      <c r="O51" s="116">
        <f>(1-VLOOKUP(O$6,'FMI - 2025 Loaded Scale'!$B$5:$DR$24,'Example Application - FMI'!$B51+2,FALSE))*N51</f>
        <v>4.4192742211697181E-2</v>
      </c>
      <c r="P51" s="116">
        <f>(1-VLOOKUP(P$6,'FMI - 2025 Loaded Scale'!$B$5:$DR$24,'Example Application - FMI'!$B51+2,FALSE))*O51</f>
        <v>4.3907472334132572E-2</v>
      </c>
      <c r="Q51" s="116">
        <f>(1-VLOOKUP(Q$6,'FMI - 2025 Loaded Scale'!$B$5:$DR$24,'Example Application - FMI'!$B51+2,FALSE))*P51</f>
        <v>4.3624043910593512E-2</v>
      </c>
      <c r="R51" s="116">
        <f>(1-VLOOKUP(R$6,'FMI - 2025 Loaded Scale'!$B$5:$DR$24,'Example Application - FMI'!$B51+2,FALSE))*Q51</f>
        <v>4.3342445054255649E-2</v>
      </c>
      <c r="S51" s="116">
        <f>(1-VLOOKUP(S$6,'FMI - 2025 Loaded Scale'!$B$5:$DR$24,'Example Application - FMI'!$B51+2,FALSE))*R51</f>
        <v>4.3062663955025615E-2</v>
      </c>
      <c r="T51" s="116">
        <f>(1-VLOOKUP(T$6,'FMI - 2025 Loaded Scale'!$B$5:$DR$24,'Example Application - FMI'!$B51+2,FALSE))*S51</f>
        <v>4.2840283894241708E-2</v>
      </c>
      <c r="U51" s="116">
        <f>(1-VLOOKUP(U$6,'FMI - 2025 Loaded Scale'!$B$5:$DR$24,'Example Application - FMI'!$B51+2,FALSE))*T51</f>
        <v>4.2683312652986229E-2</v>
      </c>
      <c r="V51" s="116">
        <f>(1-VLOOKUP(V$6,'FMI - 2025 Loaded Scale'!$B$5:$DR$24,'Example Application - FMI'!$B51+2,FALSE))*U51</f>
        <v>4.2600390254409398E-2</v>
      </c>
      <c r="W51" s="116">
        <f>(1-VLOOKUP(W$6,'FMI - 2025 Loaded Scale'!$B$5:$DR$24,'Example Application - FMI'!$B51+2,FALSE))*V51</f>
        <v>4.2590959895967014E-2</v>
      </c>
      <c r="X51" s="116">
        <f>(1-VLOOKUP(X$6,'FMI - 2025 Loaded Scale'!$B$5:$DR$24,'Example Application - FMI'!$B51+2,FALSE))*W51</f>
        <v>4.2590959895967014E-2</v>
      </c>
    </row>
    <row r="52" spans="1:24" x14ac:dyDescent="0.4">
      <c r="A52">
        <f t="shared" si="1"/>
        <v>44</v>
      </c>
      <c r="B52" s="18">
        <f t="shared" si="2"/>
        <v>83</v>
      </c>
      <c r="C52" s="116">
        <v>5.5630000000000006E-2</v>
      </c>
      <c r="D52" s="116">
        <f>+C52*(1-VLOOKUP($B52,'HMI - 2025 Scale'!$A$7:$C$127,2,FALSE))^10.5</f>
        <v>5.3888311498608683E-2</v>
      </c>
      <c r="E52" s="116">
        <f>(1-VLOOKUP(E$6,'FMI - 2025 Loaded Scale'!$B$5:$DR$24,'Example Application - FMI'!$B52+2,FALSE))*D52</f>
        <v>5.3776059660672552E-2</v>
      </c>
      <c r="F52" s="116">
        <f>(1-VLOOKUP(F$6,'FMI - 2025 Loaded Scale'!$B$5:$DR$24,'Example Application - FMI'!$B52+2,FALSE))*E52</f>
        <v>5.3634023891858805E-2</v>
      </c>
      <c r="G52" s="116">
        <f>(1-VLOOKUP(G$6,'FMI - 2025 Loaded Scale'!$B$5:$DR$24,'Example Application - FMI'!$B52+2,FALSE))*F52</f>
        <v>5.3462424801990642E-2</v>
      </c>
      <c r="H52" s="116">
        <f>(1-VLOOKUP(H$6,'FMI - 2025 Loaded Scale'!$B$5:$DR$24,'Example Application - FMI'!$B52+2,FALSE))*G52</f>
        <v>5.3261532048022524E-2</v>
      </c>
      <c r="I52" s="116">
        <f>(1-VLOOKUP(I$6,'FMI - 2025 Loaded Scale'!$B$5:$DR$24,'Example Application - FMI'!$B52+2,FALSE))*H52</f>
        <v>5.3031663629783468E-2</v>
      </c>
      <c r="J52" s="116">
        <f>(1-VLOOKUP(J$6,'FMI - 2025 Loaded Scale'!$B$5:$DR$24,'Example Application - FMI'!$B52+2,FALSE))*I52</f>
        <v>5.2778144075059305E-2</v>
      </c>
      <c r="K52" s="116">
        <f>(1-VLOOKUP(K$6,'FMI - 2025 Loaded Scale'!$B$5:$DR$24,'Example Application - FMI'!$B52+2,FALSE))*J52</f>
        <v>5.2503740937960605E-2</v>
      </c>
      <c r="L52" s="116">
        <f>(1-VLOOKUP(L$6,'FMI - 2025 Loaded Scale'!$B$5:$DR$24,'Example Application - FMI'!$B52+2,FALSE))*K52</f>
        <v>5.2208783810558657E-2</v>
      </c>
      <c r="M52" s="116">
        <f>(1-VLOOKUP(M$6,'FMI - 2025 Loaded Scale'!$B$5:$DR$24,'Example Application - FMI'!$B52+2,FALSE))*L52</f>
        <v>5.1893626524049219E-2</v>
      </c>
      <c r="N52" s="116">
        <f>(1-VLOOKUP(N$6,'FMI - 2025 Loaded Scale'!$B$5:$DR$24,'Example Application - FMI'!$B52+2,FALSE))*M52</f>
        <v>5.1558646440351658E-2</v>
      </c>
      <c r="O52" s="116">
        <f>(1-VLOOKUP(O$6,'FMI - 2025 Loaded Scale'!$B$5:$DR$24,'Example Application - FMI'!$B52+2,FALSE))*N52</f>
        <v>5.1225828696501788E-2</v>
      </c>
      <c r="P52" s="116">
        <f>(1-VLOOKUP(P$6,'FMI - 2025 Loaded Scale'!$B$5:$DR$24,'Example Application - FMI'!$B52+2,FALSE))*O52</f>
        <v>5.0895159334315689E-2</v>
      </c>
      <c r="Q52" s="116">
        <f>(1-VLOOKUP(Q$6,'FMI - 2025 Loaded Scale'!$B$5:$DR$24,'Example Application - FMI'!$B52+2,FALSE))*P52</f>
        <v>5.056662448571133E-2</v>
      </c>
      <c r="R52" s="116">
        <f>(1-VLOOKUP(R$6,'FMI - 2025 Loaded Scale'!$B$5:$DR$24,'Example Application - FMI'!$B52+2,FALSE))*Q52</f>
        <v>5.0240210372126948E-2</v>
      </c>
      <c r="S52" s="116">
        <f>(1-VLOOKUP(S$6,'FMI - 2025 Loaded Scale'!$B$5:$DR$24,'Example Application - FMI'!$B52+2,FALSE))*R52</f>
        <v>4.9915903303943174E-2</v>
      </c>
      <c r="T52" s="116">
        <f>(1-VLOOKUP(T$6,'FMI - 2025 Loaded Scale'!$B$5:$DR$24,'Example Application - FMI'!$B52+2,FALSE))*S52</f>
        <v>4.9658132404715769E-2</v>
      </c>
      <c r="U52" s="116">
        <f>(1-VLOOKUP(U$6,'FMI - 2025 Loaded Scale'!$B$5:$DR$24,'Example Application - FMI'!$B52+2,FALSE))*T52</f>
        <v>4.9476179859741037E-2</v>
      </c>
      <c r="V52" s="116">
        <f>(1-VLOOKUP(V$6,'FMI - 2025 Loaded Scale'!$B$5:$DR$24,'Example Application - FMI'!$B52+2,FALSE))*U52</f>
        <v>4.9380060715012435E-2</v>
      </c>
      <c r="W52" s="116">
        <f>(1-VLOOKUP(W$6,'FMI - 2025 Loaded Scale'!$B$5:$DR$24,'Example Application - FMI'!$B52+2,FALSE))*V52</f>
        <v>4.9369129555235057E-2</v>
      </c>
      <c r="X52" s="116">
        <f>(1-VLOOKUP(X$6,'FMI - 2025 Loaded Scale'!$B$5:$DR$24,'Example Application - FMI'!$B52+2,FALSE))*W52</f>
        <v>4.9369129555235057E-2</v>
      </c>
    </row>
    <row r="53" spans="1:24" x14ac:dyDescent="0.4">
      <c r="A53">
        <f t="shared" si="1"/>
        <v>45</v>
      </c>
      <c r="B53" s="18">
        <f t="shared" si="2"/>
        <v>84</v>
      </c>
      <c r="C53" s="116">
        <v>6.3219999999999998E-2</v>
      </c>
      <c r="D53" s="116">
        <f>+C53*(1-VLOOKUP($B53,'HMI - 2025 Scale'!$A$7:$C$127,2,FALSE))^10.5</f>
        <v>6.2223219857428895E-2</v>
      </c>
      <c r="E53" s="116">
        <f>(1-VLOOKUP(E$6,'FMI - 2025 Loaded Scale'!$B$5:$DR$24,'Example Application - FMI'!$B53+2,FALSE))*D53</f>
        <v>6.2178303090967779E-2</v>
      </c>
      <c r="F53" s="116">
        <f>(1-VLOOKUP(F$6,'FMI - 2025 Loaded Scale'!$B$5:$DR$24,'Example Application - FMI'!$B53+2,FALSE))*E53</f>
        <v>6.2089306873430221E-2</v>
      </c>
      <c r="G53" s="116">
        <f>(1-VLOOKUP(G$6,'FMI - 2025 Loaded Scale'!$B$5:$DR$24,'Example Application - FMI'!$B53+2,FALSE))*F53</f>
        <v>6.1956389299468673E-2</v>
      </c>
      <c r="H53" s="116">
        <f>(1-VLOOKUP(H$6,'FMI - 2025 Loaded Scale'!$B$5:$DR$24,'Example Application - FMI'!$B53+2,FALSE))*G53</f>
        <v>6.1779801828524897E-2</v>
      </c>
      <c r="I53" s="116">
        <f>(1-VLOOKUP(I$6,'FMI - 2025 Loaded Scale'!$B$5:$DR$24,'Example Application - FMI'!$B53+2,FALSE))*H53</f>
        <v>6.1559888503850045E-2</v>
      </c>
      <c r="J53" s="116">
        <f>(1-VLOOKUP(J$6,'FMI - 2025 Loaded Scale'!$B$5:$DR$24,'Example Application - FMI'!$B53+2,FALSE))*I53</f>
        <v>6.1297084843674438E-2</v>
      </c>
      <c r="K53" s="116">
        <f>(1-VLOOKUP(K$6,'FMI - 2025 Loaded Scale'!$B$5:$DR$24,'Example Application - FMI'!$B53+2,FALSE))*J53</f>
        <v>6.0999249297582242E-2</v>
      </c>
      <c r="L53" s="116">
        <f>(1-VLOOKUP(L$6,'FMI - 2025 Loaded Scale'!$B$5:$DR$24,'Example Application - FMI'!$B53+2,FALSE))*K53</f>
        <v>6.0670404346617926E-2</v>
      </c>
      <c r="M53" s="116">
        <f>(1-VLOOKUP(M$6,'FMI - 2025 Loaded Scale'!$B$5:$DR$24,'Example Application - FMI'!$B53+2,FALSE))*L53</f>
        <v>6.0311050606376988E-2</v>
      </c>
      <c r="N53" s="116">
        <f>(1-VLOOKUP(N$6,'FMI - 2025 Loaded Scale'!$B$5:$DR$24,'Example Application - FMI'!$B53+2,FALSE))*M53</f>
        <v>5.9921734959480562E-2</v>
      </c>
      <c r="O53" s="116">
        <f>(1-VLOOKUP(O$6,'FMI - 2025 Loaded Scale'!$B$5:$DR$24,'Example Application - FMI'!$B53+2,FALSE))*N53</f>
        <v>5.9534932395533188E-2</v>
      </c>
      <c r="P53" s="116">
        <f>(1-VLOOKUP(P$6,'FMI - 2025 Loaded Scale'!$B$5:$DR$24,'Example Application - FMI'!$B53+2,FALSE))*O53</f>
        <v>5.9150626692258783E-2</v>
      </c>
      <c r="Q53" s="116">
        <f>(1-VLOOKUP(Q$6,'FMI - 2025 Loaded Scale'!$B$5:$DR$24,'Example Application - FMI'!$B53+2,FALSE))*P53</f>
        <v>5.8768801732098148E-2</v>
      </c>
      <c r="R53" s="116">
        <f>(1-VLOOKUP(R$6,'FMI - 2025 Loaded Scale'!$B$5:$DR$24,'Example Application - FMI'!$B53+2,FALSE))*Q53</f>
        <v>5.8389441501533031E-2</v>
      </c>
      <c r="S53" s="116">
        <f>(1-VLOOKUP(S$6,'FMI - 2025 Loaded Scale'!$B$5:$DR$24,'Example Application - FMI'!$B53+2,FALSE))*R53</f>
        <v>5.8012530090414502E-2</v>
      </c>
      <c r="T53" s="116">
        <f>(1-VLOOKUP(T$6,'FMI - 2025 Loaded Scale'!$B$5:$DR$24,'Example Application - FMI'!$B53+2,FALSE))*S53</f>
        <v>5.7712947371119476E-2</v>
      </c>
      <c r="U53" s="116">
        <f>(1-VLOOKUP(U$6,'FMI - 2025 Loaded Scale'!$B$5:$DR$24,'Example Application - FMI'!$B53+2,FALSE))*T53</f>
        <v>5.750148114910001E-2</v>
      </c>
      <c r="V53" s="116">
        <f>(1-VLOOKUP(V$6,'FMI - 2025 Loaded Scale'!$B$5:$DR$24,'Example Application - FMI'!$B53+2,FALSE))*U53</f>
        <v>5.7389770964434428E-2</v>
      </c>
      <c r="W53" s="116">
        <f>(1-VLOOKUP(W$6,'FMI - 2025 Loaded Scale'!$B$5:$DR$24,'Example Application - FMI'!$B53+2,FALSE))*V53</f>
        <v>5.7377066712011177E-2</v>
      </c>
      <c r="X53" s="116">
        <f>(1-VLOOKUP(X$6,'FMI - 2025 Loaded Scale'!$B$5:$DR$24,'Example Application - FMI'!$B53+2,FALSE))*W53</f>
        <v>5.7377066712011177E-2</v>
      </c>
    </row>
    <row r="54" spans="1:24" x14ac:dyDescent="0.4">
      <c r="A54">
        <f t="shared" si="1"/>
        <v>46</v>
      </c>
      <c r="B54" s="18">
        <f t="shared" si="2"/>
        <v>85</v>
      </c>
      <c r="C54" s="116">
        <v>7.2040000000000007E-2</v>
      </c>
      <c r="D54" s="116">
        <f>+C54*(1-VLOOKUP($B54,'HMI - 2025 Scale'!$A$7:$C$127,2,FALSE))^10.5</f>
        <v>7.2040000000000007E-2</v>
      </c>
      <c r="E54" s="116">
        <f>(1-VLOOKUP(E$6,'FMI - 2025 Loaded Scale'!$B$5:$DR$24,'Example Application - FMI'!$B54+2,FALSE))*D54</f>
        <v>7.2086056328654127E-2</v>
      </c>
      <c r="F54" s="116">
        <f>(1-VLOOKUP(F$6,'FMI - 2025 Loaded Scale'!$B$5:$DR$24,'Example Application - FMI'!$B54+2,FALSE))*E54</f>
        <v>7.2070098790570136E-2</v>
      </c>
      <c r="G54" s="116">
        <f>(1-VLOOKUP(G$6,'FMI - 2025 Loaded Scale'!$B$5:$DR$24,'Example Application - FMI'!$B54+2,FALSE))*F54</f>
        <v>7.1992115208080992E-2</v>
      </c>
      <c r="H54" s="116">
        <f>(1-VLOOKUP(H$6,'FMI - 2025 Loaded Scale'!$B$5:$DR$24,'Example Application - FMI'!$B54+2,FALSE))*G54</f>
        <v>7.1852253550195921E-2</v>
      </c>
      <c r="I54" s="116">
        <f>(1-VLOOKUP(I$6,'FMI - 2025 Loaded Scale'!$B$5:$DR$24,'Example Application - FMI'!$B54+2,FALSE))*H54</f>
        <v>7.1650821525566524E-2</v>
      </c>
      <c r="J54" s="116">
        <f>(1-VLOOKUP(J$6,'FMI - 2025 Loaded Scale'!$B$5:$DR$24,'Example Application - FMI'!$B54+2,FALSE))*I54</f>
        <v>7.1388285487766018E-2</v>
      </c>
      <c r="K54" s="116">
        <f>(1-VLOOKUP(K$6,'FMI - 2025 Loaded Scale'!$B$5:$DR$24,'Example Application - FMI'!$B54+2,FALSE))*J54</f>
        <v>7.106571104433905E-2</v>
      </c>
      <c r="L54" s="116">
        <f>(1-VLOOKUP(L$6,'FMI - 2025 Loaded Scale'!$B$5:$DR$24,'Example Application - FMI'!$B54+2,FALSE))*K54</f>
        <v>7.0698720345431135E-2</v>
      </c>
      <c r="M54" s="116">
        <f>(1-VLOOKUP(M$6,'FMI - 2025 Loaded Scale'!$B$5:$DR$24,'Example Application - FMI'!$B54+2,FALSE))*L54</f>
        <v>7.0287987884424918E-2</v>
      </c>
      <c r="N54" s="116">
        <f>(1-VLOOKUP(N$6,'FMI - 2025 Loaded Scale'!$B$5:$DR$24,'Example Application - FMI'!$B54+2,FALSE))*M54</f>
        <v>6.9834269814566266E-2</v>
      </c>
      <c r="O54" s="116">
        <f>(1-VLOOKUP(O$6,'FMI - 2025 Loaded Scale'!$B$5:$DR$24,'Example Application - FMI'!$B54+2,FALSE))*N54</f>
        <v>6.9383480553642282E-2</v>
      </c>
      <c r="P54" s="116">
        <f>(1-VLOOKUP(P$6,'FMI - 2025 Loaded Scale'!$B$5:$DR$24,'Example Application - FMI'!$B54+2,FALSE))*O54</f>
        <v>6.8935601195811783E-2</v>
      </c>
      <c r="Q54" s="116">
        <f>(1-VLOOKUP(Q$6,'FMI - 2025 Loaded Scale'!$B$5:$DR$24,'Example Application - FMI'!$B54+2,FALSE))*P54</f>
        <v>6.8490612957273225E-2</v>
      </c>
      <c r="R54" s="116">
        <f>(1-VLOOKUP(R$6,'FMI - 2025 Loaded Scale'!$B$5:$DR$24,'Example Application - FMI'!$B54+2,FALSE))*Q54</f>
        <v>6.8048497175476938E-2</v>
      </c>
      <c r="S54" s="116">
        <f>(1-VLOOKUP(S$6,'FMI - 2025 Loaded Scale'!$B$5:$DR$24,'Example Application - FMI'!$B54+2,FALSE))*R54</f>
        <v>6.7609235308342439E-2</v>
      </c>
      <c r="T54" s="116">
        <f>(1-VLOOKUP(T$6,'FMI - 2025 Loaded Scale'!$B$5:$DR$24,'Example Application - FMI'!$B54+2,FALSE))*S54</f>
        <v>6.7260094208453094E-2</v>
      </c>
      <c r="U54" s="116">
        <f>(1-VLOOKUP(U$6,'FMI - 2025 Loaded Scale'!$B$5:$DR$24,'Example Application - FMI'!$B54+2,FALSE))*T54</f>
        <v>6.7013646250710213E-2</v>
      </c>
      <c r="V54" s="116">
        <f>(1-VLOOKUP(V$6,'FMI - 2025 Loaded Scale'!$B$5:$DR$24,'Example Application - FMI'!$B54+2,FALSE))*U54</f>
        <v>6.6883456442583894E-2</v>
      </c>
      <c r="W54" s="116">
        <f>(1-VLOOKUP(W$6,'FMI - 2025 Loaded Scale'!$B$5:$DR$24,'Example Application - FMI'!$B54+2,FALSE))*V54</f>
        <v>6.6868650593051707E-2</v>
      </c>
      <c r="X54" s="116">
        <f>(1-VLOOKUP(X$6,'FMI - 2025 Loaded Scale'!$B$5:$DR$24,'Example Application - FMI'!$B54+2,FALSE))*W54</f>
        <v>6.6868650593051707E-2</v>
      </c>
    </row>
    <row r="55" spans="1:24" x14ac:dyDescent="0.4">
      <c r="A55">
        <f t="shared" si="1"/>
        <v>47</v>
      </c>
      <c r="B55" s="18">
        <f t="shared" si="2"/>
        <v>86</v>
      </c>
      <c r="C55" s="116">
        <v>8.226E-2</v>
      </c>
      <c r="D55" s="116">
        <f>+C55*(1-VLOOKUP($B55,'HMI - 2025 Scale'!$A$7:$C$127,2,FALSE))^10.5</f>
        <v>8.226E-2</v>
      </c>
      <c r="E55" s="116">
        <f>(1-VLOOKUP(E$6,'FMI - 2025 Loaded Scale'!$B$5:$DR$24,'Example Application - FMI'!$B55+2,FALSE))*D55</f>
        <v>8.2318847524869232E-2</v>
      </c>
      <c r="F55" s="116">
        <f>(1-VLOOKUP(F$6,'FMI - 2025 Loaded Scale'!$B$5:$DR$24,'Example Application - FMI'!$B55+2,FALSE))*E55</f>
        <v>8.2313148500528829E-2</v>
      </c>
      <c r="G55" s="116">
        <f>(1-VLOOKUP(G$6,'FMI - 2025 Loaded Scale'!$B$5:$DR$24,'Example Application - FMI'!$B55+2,FALSE))*F55</f>
        <v>8.2242865694467412E-2</v>
      </c>
      <c r="H55" s="116">
        <f>(1-VLOOKUP(H$6,'FMI - 2025 Loaded Scale'!$B$5:$DR$24,'Example Application - FMI'!$B55+2,FALSE))*G55</f>
        <v>8.2108113867856256E-2</v>
      </c>
      <c r="I55" s="116">
        <f>(1-VLOOKUP(I$6,'FMI - 2025 Loaded Scale'!$B$5:$DR$24,'Example Application - FMI'!$B55+2,FALSE))*H55</f>
        <v>8.1909159524109612E-2</v>
      </c>
      <c r="J55" s="116">
        <f>(1-VLOOKUP(J$6,'FMI - 2025 Loaded Scale'!$B$5:$DR$24,'Example Application - FMI'!$B55+2,FALSE))*I55</f>
        <v>8.1646420061968553E-2</v>
      </c>
      <c r="K55" s="116">
        <f>(1-VLOOKUP(K$6,'FMI - 2025 Loaded Scale'!$B$5:$DR$24,'Example Application - FMI'!$B55+2,FALSE))*J55</f>
        <v>8.1320462336669286E-2</v>
      </c>
      <c r="L55" s="116">
        <f>(1-VLOOKUP(L$6,'FMI - 2025 Loaded Scale'!$B$5:$DR$24,'Example Application - FMI'!$B55+2,FALSE))*K55</f>
        <v>8.0937630541046565E-2</v>
      </c>
      <c r="M55" s="116">
        <f>(1-VLOOKUP(M$6,'FMI - 2025 Loaded Scale'!$B$5:$DR$24,'Example Application - FMI'!$B55+2,FALSE))*L55</f>
        <v>8.0508972307484827E-2</v>
      </c>
      <c r="N55" s="116">
        <f>(1-VLOOKUP(N$6,'FMI - 2025 Loaded Scale'!$B$5:$DR$24,'Example Application - FMI'!$B55+2,FALSE))*M55</f>
        <v>8.0035207870672295E-2</v>
      </c>
      <c r="O55" s="116">
        <f>(1-VLOOKUP(O$6,'FMI - 2025 Loaded Scale'!$B$5:$DR$24,'Example Application - FMI'!$B55+2,FALSE))*N55</f>
        <v>7.9564231355940429E-2</v>
      </c>
      <c r="P55" s="116">
        <f>(1-VLOOKUP(P$6,'FMI - 2025 Loaded Scale'!$B$5:$DR$24,'Example Application - FMI'!$B55+2,FALSE))*O55</f>
        <v>7.9096026357436622E-2</v>
      </c>
      <c r="Q55" s="116">
        <f>(1-VLOOKUP(Q$6,'FMI - 2025 Loaded Scale'!$B$5:$DR$24,'Example Application - FMI'!$B55+2,FALSE))*P55</f>
        <v>7.8630576565850388E-2</v>
      </c>
      <c r="R55" s="116">
        <f>(1-VLOOKUP(R$6,'FMI - 2025 Loaded Scale'!$B$5:$DR$24,'Example Application - FMI'!$B55+2,FALSE))*Q55</f>
        <v>7.8167865767845304E-2</v>
      </c>
      <c r="S55" s="116">
        <f>(1-VLOOKUP(S$6,'FMI - 2025 Loaded Scale'!$B$5:$DR$24,'Example Application - FMI'!$B55+2,FALSE))*R55</f>
        <v>7.7707877845494211E-2</v>
      </c>
      <c r="T55" s="116">
        <f>(1-VLOOKUP(T$6,'FMI - 2025 Loaded Scale'!$B$5:$DR$24,'Example Application - FMI'!$B55+2,FALSE))*S55</f>
        <v>7.734205298967306E-2</v>
      </c>
      <c r="U55" s="116">
        <f>(1-VLOOKUP(U$6,'FMI - 2025 Loaded Scale'!$B$5:$DR$24,'Example Application - FMI'!$B55+2,FALSE))*T55</f>
        <v>7.7093963404558818E-2</v>
      </c>
      <c r="V55" s="116">
        <f>(1-VLOOKUP(V$6,'FMI - 2025 Loaded Scale'!$B$5:$DR$24,'Example Application - FMI'!$B55+2,FALSE))*U55</f>
        <v>7.6967647859718102E-2</v>
      </c>
      <c r="W55" s="116">
        <f>(1-VLOOKUP(W$6,'FMI - 2025 Loaded Scale'!$B$5:$DR$24,'Example Application - FMI'!$B55+2,FALSE))*V55</f>
        <v>7.6962319304815244E-2</v>
      </c>
      <c r="X55" s="116">
        <f>(1-VLOOKUP(X$6,'FMI - 2025 Loaded Scale'!$B$5:$DR$24,'Example Application - FMI'!$B55+2,FALSE))*W55</f>
        <v>7.6962319304815244E-2</v>
      </c>
    </row>
    <row r="56" spans="1:24" x14ac:dyDescent="0.4">
      <c r="A56">
        <f t="shared" si="1"/>
        <v>48</v>
      </c>
      <c r="B56" s="18">
        <f t="shared" si="2"/>
        <v>87</v>
      </c>
      <c r="C56" s="116">
        <v>9.398999999999999E-2</v>
      </c>
      <c r="D56" s="116">
        <f>+C56*(1-VLOOKUP($B56,'HMI - 2025 Scale'!$A$7:$C$127,2,FALSE))^10.5</f>
        <v>9.398999999999999E-2</v>
      </c>
      <c r="E56" s="116">
        <f>(1-VLOOKUP(E$6,'FMI - 2025 Loaded Scale'!$B$5:$DR$24,'Example Application - FMI'!$B56+2,FALSE))*D56</f>
        <v>9.4064388652861736E-2</v>
      </c>
      <c r="F56" s="116">
        <f>(1-VLOOKUP(F$6,'FMI - 2025 Loaded Scale'!$B$5:$DR$24,'Example Application - FMI'!$B56+2,FALSE))*E56</f>
        <v>9.4072187125827766E-2</v>
      </c>
      <c r="G56" s="116">
        <f>(1-VLOOKUP(G$6,'FMI - 2025 Loaded Scale'!$B$5:$DR$24,'Example Application - FMI'!$B56+2,FALSE))*F56</f>
        <v>9.4013331664739103E-2</v>
      </c>
      <c r="H56" s="116">
        <f>(1-VLOOKUP(H$6,'FMI - 2025 Loaded Scale'!$B$5:$DR$24,'Example Application - FMI'!$B56+2,FALSE))*G56</f>
        <v>9.3887900147344494E-2</v>
      </c>
      <c r="I56" s="116">
        <f>(1-VLOOKUP(I$6,'FMI - 2025 Loaded Scale'!$B$5:$DR$24,'Example Application - FMI'!$B56+2,FALSE))*H56</f>
        <v>9.3696111974675117E-2</v>
      </c>
      <c r="J56" s="116">
        <f>(1-VLOOKUP(J$6,'FMI - 2025 Loaded Scale'!$B$5:$DR$24,'Example Application - FMI'!$B56+2,FALSE))*I56</f>
        <v>9.3438327460953777E-2</v>
      </c>
      <c r="K56" s="116">
        <f>(1-VLOOKUP(K$6,'FMI - 2025 Loaded Scale'!$B$5:$DR$24,'Example Application - FMI'!$B56+2,FALSE))*J56</f>
        <v>9.3115046724235331E-2</v>
      </c>
      <c r="L56" s="116">
        <f>(1-VLOOKUP(L$6,'FMI - 2025 Loaded Scale'!$B$5:$DR$24,'Example Application - FMI'!$B56+2,FALSE))*K56</f>
        <v>9.2726908082453083E-2</v>
      </c>
      <c r="M56" s="116">
        <f>(1-VLOOKUP(M$6,'FMI - 2025 Loaded Scale'!$B$5:$DR$24,'Example Application - FMI'!$B56+2,FALSE))*L56</f>
        <v>9.2283423720520119E-2</v>
      </c>
      <c r="N56" s="116">
        <f>(1-VLOOKUP(N$6,'FMI - 2025 Loaded Scale'!$B$5:$DR$24,'Example Application - FMI'!$B56+2,FALSE))*M56</f>
        <v>9.179302004024581E-2</v>
      </c>
      <c r="O56" s="116">
        <f>(1-VLOOKUP(O$6,'FMI - 2025 Loaded Scale'!$B$5:$DR$24,'Example Application - FMI'!$B56+2,FALSE))*N56</f>
        <v>9.1305222415966503E-2</v>
      </c>
      <c r="P56" s="116">
        <f>(1-VLOOKUP(P$6,'FMI - 2025 Loaded Scale'!$B$5:$DR$24,'Example Application - FMI'!$B56+2,FALSE))*O56</f>
        <v>9.082001699883048E-2</v>
      </c>
      <c r="Q56" s="116">
        <f>(1-VLOOKUP(Q$6,'FMI - 2025 Loaded Scale'!$B$5:$DR$24,'Example Application - FMI'!$B56+2,FALSE))*P56</f>
        <v>9.0337390013580265E-2</v>
      </c>
      <c r="R56" s="116">
        <f>(1-VLOOKUP(R$6,'FMI - 2025 Loaded Scale'!$B$5:$DR$24,'Example Application - FMI'!$B56+2,FALSE))*Q56</f>
        <v>8.9857327758161534E-2</v>
      </c>
      <c r="S56" s="116">
        <f>(1-VLOOKUP(S$6,'FMI - 2025 Loaded Scale'!$B$5:$DR$24,'Example Application - FMI'!$B56+2,FALSE))*R56</f>
        <v>8.9379816603334064E-2</v>
      </c>
      <c r="T56" s="116">
        <f>(1-VLOOKUP(T$6,'FMI - 2025 Loaded Scale'!$B$5:$DR$24,'Example Application - FMI'!$B56+2,FALSE))*S56</f>
        <v>8.9007247809786597E-2</v>
      </c>
      <c r="U56" s="116">
        <f>(1-VLOOKUP(U$6,'FMI - 2025 Loaded Scale'!$B$5:$DR$24,'Example Application - FMI'!$B56+2,FALSE))*T56</f>
        <v>8.8762363688015128E-2</v>
      </c>
      <c r="V56" s="116">
        <f>(1-VLOOKUP(V$6,'FMI - 2025 Loaded Scale'!$B$5:$DR$24,'Example Application - FMI'!$B56+2,FALSE))*U56</f>
        <v>8.8643937952347943E-2</v>
      </c>
      <c r="W56" s="116">
        <f>(1-VLOOKUP(W$6,'FMI - 2025 Loaded Scale'!$B$5:$DR$24,'Example Application - FMI'!$B56+2,FALSE))*V56</f>
        <v>8.8651287039113125E-2</v>
      </c>
      <c r="X56" s="116">
        <f>(1-VLOOKUP(X$6,'FMI - 2025 Loaded Scale'!$B$5:$DR$24,'Example Application - FMI'!$B56+2,FALSE))*W56</f>
        <v>8.8651287039113125E-2</v>
      </c>
    </row>
    <row r="57" spans="1:24" x14ac:dyDescent="0.4">
      <c r="A57">
        <f t="shared" si="1"/>
        <v>49</v>
      </c>
      <c r="B57" s="18">
        <f t="shared" si="2"/>
        <v>88</v>
      </c>
      <c r="C57" s="116">
        <v>0.10725</v>
      </c>
      <c r="D57" s="116">
        <f>+C57*(1-VLOOKUP($B57,'HMI - 2025 Scale'!$A$7:$C$127,2,FALSE))^10.5</f>
        <v>0.10725</v>
      </c>
      <c r="E57" s="116">
        <f>(1-VLOOKUP(E$6,'FMI - 2025 Loaded Scale'!$B$5:$DR$24,'Example Application - FMI'!$B57+2,FALSE))*D57</f>
        <v>0.10734304165288323</v>
      </c>
      <c r="F57" s="116">
        <f>(1-VLOOKUP(F$6,'FMI - 2025 Loaded Scale'!$B$5:$DR$24,'Example Application - FMI'!$B57+2,FALSE))*E57</f>
        <v>0.10736827182739037</v>
      </c>
      <c r="G57" s="116">
        <f>(1-VLOOKUP(G$6,'FMI - 2025 Loaded Scale'!$B$5:$DR$24,'Example Application - FMI'!$B57+2,FALSE))*F57</f>
        <v>0.10732559978052461</v>
      </c>
      <c r="H57" s="116">
        <f>(1-VLOOKUP(H$6,'FMI - 2025 Loaded Scale'!$B$5:$DR$24,'Example Application - FMI'!$B57+2,FALSE))*G57</f>
        <v>0.10721506353070626</v>
      </c>
      <c r="I57" s="116">
        <f>(1-VLOOKUP(I$6,'FMI - 2025 Loaded Scale'!$B$5:$DR$24,'Example Application - FMI'!$B57+2,FALSE))*H57</f>
        <v>0.10703682987329255</v>
      </c>
      <c r="J57" s="116">
        <f>(1-VLOOKUP(J$6,'FMI - 2025 Loaded Scale'!$B$5:$DR$24,'Example Application - FMI'!$B57+2,FALSE))*I57</f>
        <v>0.10679119398886762</v>
      </c>
      <c r="K57" s="116">
        <f>(1-VLOOKUP(K$6,'FMI - 2025 Loaded Scale'!$B$5:$DR$24,'Example Application - FMI'!$B57+2,FALSE))*J57</f>
        <v>0.10647857864543576</v>
      </c>
      <c r="L57" s="116">
        <f>(1-VLOOKUP(L$6,'FMI - 2025 Loaded Scale'!$B$5:$DR$24,'Example Application - FMI'!$B57+2,FALSE))*K57</f>
        <v>0.10609953299745011</v>
      </c>
      <c r="M57" s="116">
        <f>(1-VLOOKUP(M$6,'FMI - 2025 Loaded Scale'!$B$5:$DR$24,'Example Application - FMI'!$B57+2,FALSE))*L57</f>
        <v>0.10565473098639443</v>
      </c>
      <c r="N57" s="116">
        <f>(1-VLOOKUP(N$6,'FMI - 2025 Loaded Scale'!$B$5:$DR$24,'Example Application - FMI'!$B57+2,FALSE))*M57</f>
        <v>0.10515354818628753</v>
      </c>
      <c r="O57" s="116">
        <f>(1-VLOOKUP(O$6,'FMI - 2025 Loaded Scale'!$B$5:$DR$24,'Example Application - FMI'!$B57+2,FALSE))*N57</f>
        <v>0.10465474279225395</v>
      </c>
      <c r="P57" s="116">
        <f>(1-VLOOKUP(P$6,'FMI - 2025 Loaded Scale'!$B$5:$DR$24,'Example Application - FMI'!$B57+2,FALSE))*O57</f>
        <v>0.10415830352685235</v>
      </c>
      <c r="Q57" s="116">
        <f>(1-VLOOKUP(Q$6,'FMI - 2025 Loaded Scale'!$B$5:$DR$24,'Example Application - FMI'!$B57+2,FALSE))*P57</f>
        <v>0.10366421916613693</v>
      </c>
      <c r="R57" s="116">
        <f>(1-VLOOKUP(R$6,'FMI - 2025 Loaded Scale'!$B$5:$DR$24,'Example Application - FMI'!$B57+2,FALSE))*Q57</f>
        <v>0.1031724785394037</v>
      </c>
      <c r="S57" s="116">
        <f>(1-VLOOKUP(S$6,'FMI - 2025 Loaded Scale'!$B$5:$DR$24,'Example Application - FMI'!$B57+2,FALSE))*R57</f>
        <v>0.10268307052893792</v>
      </c>
      <c r="T57" s="116">
        <f>(1-VLOOKUP(T$6,'FMI - 2025 Loaded Scale'!$B$5:$DR$24,'Example Application - FMI'!$B57+2,FALSE))*S57</f>
        <v>0.10231753624494448</v>
      </c>
      <c r="U57" s="116">
        <f>(1-VLOOKUP(U$6,'FMI - 2025 Loaded Scale'!$B$5:$DR$24,'Example Application - FMI'!$B57+2,FALSE))*T57</f>
        <v>0.10208273053799802</v>
      </c>
      <c r="V57" s="116">
        <f>(1-VLOOKUP(V$6,'FMI - 2025 Loaded Scale'!$B$5:$DR$24,'Example Application - FMI'!$B57+2,FALSE))*U57</f>
        <v>0.10197759399808617</v>
      </c>
      <c r="W57" s="116">
        <f>(1-VLOOKUP(W$6,'FMI - 2025 Loaded Scale'!$B$5:$DR$24,'Example Application - FMI'!$B57+2,FALSE))*V57</f>
        <v>0.1020015630644809</v>
      </c>
      <c r="X57" s="116">
        <f>(1-VLOOKUP(X$6,'FMI - 2025 Loaded Scale'!$B$5:$DR$24,'Example Application - FMI'!$B57+2,FALSE))*W57</f>
        <v>0.1020015630644809</v>
      </c>
    </row>
    <row r="58" spans="1:24" x14ac:dyDescent="0.4">
      <c r="A58">
        <f t="shared" si="1"/>
        <v>50</v>
      </c>
      <c r="B58" s="18">
        <f t="shared" si="2"/>
        <v>89</v>
      </c>
      <c r="C58" s="116">
        <v>0.12161</v>
      </c>
      <c r="D58" s="116">
        <f>+C58*(1-VLOOKUP($B58,'HMI - 2025 Scale'!$A$7:$C$127,2,FALSE))^10.5</f>
        <v>0.12161</v>
      </c>
      <c r="E58" s="116">
        <f>(1-VLOOKUP(E$6,'FMI - 2025 Loaded Scale'!$B$5:$DR$24,'Example Application - FMI'!$B58+2,FALSE))*D58</f>
        <v>0.12172474993532172</v>
      </c>
      <c r="F58" s="116">
        <f>(1-VLOOKUP(F$6,'FMI - 2025 Loaded Scale'!$B$5:$DR$24,'Example Application - FMI'!$B58+2,FALSE))*E58</f>
        <v>0.12177187923476097</v>
      </c>
      <c r="G58" s="116">
        <f>(1-VLOOKUP(G$6,'FMI - 2025 Loaded Scale'!$B$5:$DR$24,'Example Application - FMI'!$B58+2,FALSE))*F58</f>
        <v>0.12175127164572522</v>
      </c>
      <c r="H58" s="116">
        <f>(1-VLOOKUP(H$6,'FMI - 2025 Loaded Scale'!$B$5:$DR$24,'Example Application - FMI'!$B58+2,FALSE))*G58</f>
        <v>0.12166292387444794</v>
      </c>
      <c r="I58" s="116">
        <f>(1-VLOOKUP(I$6,'FMI - 2025 Loaded Scale'!$B$5:$DR$24,'Example Application - FMI'!$B58+2,FALSE))*H58</f>
        <v>0.12150694569990629</v>
      </c>
      <c r="J58" s="116">
        <f>(1-VLOOKUP(J$6,'FMI - 2025 Loaded Scale'!$B$5:$DR$24,'Example Application - FMI'!$B58+2,FALSE))*I58</f>
        <v>0.12128355977327181</v>
      </c>
      <c r="K58" s="116">
        <f>(1-VLOOKUP(K$6,'FMI - 2025 Loaded Scale'!$B$5:$DR$24,'Example Application - FMI'!$B58+2,FALSE))*J58</f>
        <v>0.12099310110326726</v>
      </c>
      <c r="L58" s="116">
        <f>(1-VLOOKUP(L$6,'FMI - 2025 Loaded Scale'!$B$5:$DR$24,'Example Application - FMI'!$B58+2,FALSE))*K58</f>
        <v>0.12063601622902603</v>
      </c>
      <c r="M58" s="116">
        <f>(1-VLOOKUP(M$6,'FMI - 2025 Loaded Scale'!$B$5:$DR$24,'Example Application - FMI'!$B58+2,FALSE))*L58</f>
        <v>0.12021286208326837</v>
      </c>
      <c r="N58" s="116">
        <f>(1-VLOOKUP(N$6,'FMI - 2025 Loaded Scale'!$B$5:$DR$24,'Example Application - FMI'!$B58+2,FALSE))*M58</f>
        <v>0.11972430454981439</v>
      </c>
      <c r="O58" s="116">
        <f>(1-VLOOKUP(O$6,'FMI - 2025 Loaded Scale'!$B$5:$DR$24,'Example Application - FMI'!$B58+2,FALSE))*N58</f>
        <v>0.11923773256482302</v>
      </c>
      <c r="P58" s="116">
        <f>(1-VLOOKUP(P$6,'FMI - 2025 Loaded Scale'!$B$5:$DR$24,'Example Application - FMI'!$B58+2,FALSE))*O58</f>
        <v>0.11875313805881947</v>
      </c>
      <c r="Q58" s="116">
        <f>(1-VLOOKUP(Q$6,'FMI - 2025 Loaded Scale'!$B$5:$DR$24,'Example Application - FMI'!$B58+2,FALSE))*P58</f>
        <v>0.11827051299512413</v>
      </c>
      <c r="R58" s="116">
        <f>(1-VLOOKUP(R$6,'FMI - 2025 Loaded Scale'!$B$5:$DR$24,'Example Application - FMI'!$B58+2,FALSE))*Q58</f>
        <v>0.1177898493697193</v>
      </c>
      <c r="S58" s="116">
        <f>(1-VLOOKUP(S$6,'FMI - 2025 Loaded Scale'!$B$5:$DR$24,'Example Application - FMI'!$B58+2,FALSE))*R58</f>
        <v>0.11731113921111644</v>
      </c>
      <c r="T58" s="116">
        <f>(1-VLOOKUP(T$6,'FMI - 2025 Loaded Scale'!$B$5:$DR$24,'Example Application - FMI'!$B58+2,FALSE))*S58</f>
        <v>0.11696492084816579</v>
      </c>
      <c r="U58" s="116">
        <f>(1-VLOOKUP(U$6,'FMI - 2025 Loaded Scale'!$B$5:$DR$24,'Example Application - FMI'!$B58+2,FALSE))*T58</f>
        <v>0.11674988526252998</v>
      </c>
      <c r="V58" s="116">
        <f>(1-VLOOKUP(V$6,'FMI - 2025 Loaded Scale'!$B$5:$DR$24,'Example Application - FMI'!$B58+2,FALSE))*U58</f>
        <v>0.11666516670460118</v>
      </c>
      <c r="W58" s="116">
        <f>(1-VLOOKUP(W$6,'FMI - 2025 Loaded Scale'!$B$5:$DR$24,'Example Application - FMI'!$B58+2,FALSE))*V58</f>
        <v>0.11671033703831453</v>
      </c>
      <c r="X58" s="116">
        <f>(1-VLOOKUP(X$6,'FMI - 2025 Loaded Scale'!$B$5:$DR$24,'Example Application - FMI'!$B58+2,FALSE))*W58</f>
        <v>0.11671033703831453</v>
      </c>
    </row>
    <row r="59" spans="1:24" x14ac:dyDescent="0.4">
      <c r="A59">
        <f t="shared" si="1"/>
        <v>51</v>
      </c>
      <c r="B59" s="18">
        <f t="shared" si="2"/>
        <v>90</v>
      </c>
      <c r="C59" s="116">
        <v>0.13689999999999999</v>
      </c>
      <c r="D59" s="116">
        <f>+C59*(1-VLOOKUP($B59,'HMI - 2025 Scale'!$A$7:$C$127,2,FALSE))^10.5</f>
        <v>0.13689999999999999</v>
      </c>
      <c r="E59" s="116">
        <f>(1-VLOOKUP(E$6,'FMI - 2025 Loaded Scale'!$B$5:$DR$24,'Example Application - FMI'!$B59+2,FALSE))*D59</f>
        <v>0.13703959118401407</v>
      </c>
      <c r="F59" s="116">
        <f>(1-VLOOKUP(F$6,'FMI - 2025 Loaded Scale'!$B$5:$DR$24,'Example Application - FMI'!$B59+2,FALSE))*E59</f>
        <v>0.13711349883580903</v>
      </c>
      <c r="G59" s="116">
        <f>(1-VLOOKUP(G$6,'FMI - 2025 Loaded Scale'!$B$5:$DR$24,'Example Application - FMI'!$B59+2,FALSE))*F59</f>
        <v>0.13712158497874946</v>
      </c>
      <c r="H59" s="116">
        <f>(1-VLOOKUP(H$6,'FMI - 2025 Loaded Scale'!$B$5:$DR$24,'Example Application - FMI'!$B59+2,FALSE))*G59</f>
        <v>0.13706380634601117</v>
      </c>
      <c r="I59" s="116">
        <f>(1-VLOOKUP(I$6,'FMI - 2025 Loaded Scale'!$B$5:$DR$24,'Example Application - FMI'!$B59+2,FALSE))*H59</f>
        <v>0.13694021456028416</v>
      </c>
      <c r="J59" s="116">
        <f>(1-VLOOKUP(J$6,'FMI - 2025 Loaded Scale'!$B$5:$DR$24,'Example Application - FMI'!$B59+2,FALSE))*I59</f>
        <v>0.1367509560857619</v>
      </c>
      <c r="K59" s="116">
        <f>(1-VLOOKUP(K$6,'FMI - 2025 Loaded Scale'!$B$5:$DR$24,'Example Application - FMI'!$B59+2,FALSE))*J59</f>
        <v>0.13649627195232303</v>
      </c>
      <c r="L59" s="116">
        <f>(1-VLOOKUP(L$6,'FMI - 2025 Loaded Scale'!$B$5:$DR$24,'Example Application - FMI'!$B59+2,FALSE))*K59</f>
        <v>0.13617649725257722</v>
      </c>
      <c r="M59" s="116">
        <f>(1-VLOOKUP(M$6,'FMI - 2025 Loaded Scale'!$B$5:$DR$24,'Example Application - FMI'!$B59+2,FALSE))*L59</f>
        <v>0.13579206041321173</v>
      </c>
      <c r="N59" s="116">
        <f>(1-VLOOKUP(N$6,'FMI - 2025 Loaded Scale'!$B$5:$DR$24,'Example Application - FMI'!$B59+2,FALSE))*M59</f>
        <v>0.13534348224283368</v>
      </c>
      <c r="O59" s="116">
        <f>(1-VLOOKUP(O$6,'FMI - 2025 Loaded Scale'!$B$5:$DR$24,'Example Application - FMI'!$B59+2,FALSE))*N59</f>
        <v>0.13489638591443026</v>
      </c>
      <c r="P59" s="116">
        <f>(1-VLOOKUP(P$6,'FMI - 2025 Loaded Scale'!$B$5:$DR$24,'Example Application - FMI'!$B59+2,FALSE))*O59</f>
        <v>0.13445076653285543</v>
      </c>
      <c r="Q59" s="116">
        <f>(1-VLOOKUP(Q$6,'FMI - 2025 Loaded Scale'!$B$5:$DR$24,'Example Application - FMI'!$B59+2,FALSE))*P59</f>
        <v>0.13400661921913393</v>
      </c>
      <c r="R59" s="116">
        <f>(1-VLOOKUP(R$6,'FMI - 2025 Loaded Scale'!$B$5:$DR$24,'Example Application - FMI'!$B59+2,FALSE))*Q59</f>
        <v>0.13356393911040779</v>
      </c>
      <c r="S59" s="116">
        <f>(1-VLOOKUP(S$6,'FMI - 2025 Loaded Scale'!$B$5:$DR$24,'Example Application - FMI'!$B59+2,FALSE))*R59</f>
        <v>0.13312272135988309</v>
      </c>
      <c r="T59" s="116">
        <f>(1-VLOOKUP(T$6,'FMI - 2025 Loaded Scale'!$B$5:$DR$24,'Example Application - FMI'!$B59+2,FALSE))*S59</f>
        <v>0.1328108499978061</v>
      </c>
      <c r="U59" s="116">
        <f>(1-VLOOKUP(U$6,'FMI - 2025 Loaded Scale'!$B$5:$DR$24,'Example Application - FMI'!$B59+2,FALSE))*T59</f>
        <v>0.13262729851914587</v>
      </c>
      <c r="V59" s="116">
        <f>(1-VLOOKUP(V$6,'FMI - 2025 Loaded Scale'!$B$5:$DR$24,'Example Application - FMI'!$B59+2,FALSE))*U59</f>
        <v>0.13257141363440364</v>
      </c>
      <c r="W59" s="116">
        <f>(1-VLOOKUP(W$6,'FMI - 2025 Loaded Scale'!$B$5:$DR$24,'Example Application - FMI'!$B59+2,FALSE))*V59</f>
        <v>0.13264291152630628</v>
      </c>
      <c r="X59" s="116">
        <f>(1-VLOOKUP(X$6,'FMI - 2025 Loaded Scale'!$B$5:$DR$24,'Example Application - FMI'!$B59+2,FALSE))*W59</f>
        <v>0.13264291152630628</v>
      </c>
    </row>
    <row r="60" spans="1:24" x14ac:dyDescent="0.4">
      <c r="A60">
        <f t="shared" si="1"/>
        <v>52</v>
      </c>
      <c r="B60" s="18">
        <f t="shared" si="2"/>
        <v>91</v>
      </c>
      <c r="C60" s="116">
        <v>0.15259999999999999</v>
      </c>
      <c r="D60" s="116">
        <f>+C60*(1-VLOOKUP($B60,'HMI - 2025 Scale'!$A$7:$C$127,2,FALSE))^10.5</f>
        <v>0.15259999999999999</v>
      </c>
      <c r="E60" s="116">
        <f>(1-VLOOKUP(E$6,'FMI - 2025 Loaded Scale'!$B$5:$DR$24,'Example Application - FMI'!$B60+2,FALSE))*D60</f>
        <v>0.1527672078520412</v>
      </c>
      <c r="F60" s="116">
        <f>(1-VLOOKUP(F$6,'FMI - 2025 Loaded Scale'!$B$5:$DR$24,'Example Application - FMI'!$B60+2,FALSE))*E60</f>
        <v>0.15287283917246849</v>
      </c>
      <c r="G60" s="116">
        <f>(1-VLOOKUP(G$6,'FMI - 2025 Loaded Scale'!$B$5:$DR$24,'Example Application - FMI'!$B60+2,FALSE))*F60</f>
        <v>0.1529167410823456</v>
      </c>
      <c r="H60" s="116">
        <f>(1-VLOOKUP(H$6,'FMI - 2025 Loaded Scale'!$B$5:$DR$24,'Example Application - FMI'!$B60+2,FALSE))*G60</f>
        <v>0.15289883540193161</v>
      </c>
      <c r="I60" s="116">
        <f>(1-VLOOKUP(I$6,'FMI - 2025 Loaded Scale'!$B$5:$DR$24,'Example Application - FMI'!$B60+2,FALSE))*H60</f>
        <v>0.15281911885895502</v>
      </c>
      <c r="J60" s="116">
        <f>(1-VLOOKUP(J$6,'FMI - 2025 Loaded Scale'!$B$5:$DR$24,'Example Application - FMI'!$B60+2,FALSE))*I60</f>
        <v>0.15267766314570028</v>
      </c>
      <c r="K60" s="116">
        <f>(1-VLOOKUP(K$6,'FMI - 2025 Loaded Scale'!$B$5:$DR$24,'Example Application - FMI'!$B60+2,FALSE))*J60</f>
        <v>0.15247461482460281</v>
      </c>
      <c r="L60" s="116">
        <f>(1-VLOOKUP(L$6,'FMI - 2025 Loaded Scale'!$B$5:$DR$24,'Example Application - FMI'!$B60+2,FALSE))*K60</f>
        <v>0.15221019508247685</v>
      </c>
      <c r="M60" s="116">
        <f>(1-VLOOKUP(M$6,'FMI - 2025 Loaded Scale'!$B$5:$DR$24,'Example Application - FMI'!$B60+2,FALSE))*L60</f>
        <v>0.15188469933392884</v>
      </c>
      <c r="N60" s="116">
        <f>(1-VLOOKUP(N$6,'FMI - 2025 Loaded Scale'!$B$5:$DR$24,'Example Application - FMI'!$B60+2,FALSE))*M60</f>
        <v>0.15149849667493578</v>
      </c>
      <c r="O60" s="116">
        <f>(1-VLOOKUP(O$6,'FMI - 2025 Loaded Scale'!$B$5:$DR$24,'Example Application - FMI'!$B60+2,FALSE))*N60</f>
        <v>0.15111327602726096</v>
      </c>
      <c r="P60" s="116">
        <f>(1-VLOOKUP(P$6,'FMI - 2025 Loaded Scale'!$B$5:$DR$24,'Example Application - FMI'!$B60+2,FALSE))*O60</f>
        <v>0.15072903489390907</v>
      </c>
      <c r="Q60" s="116">
        <f>(1-VLOOKUP(Q$6,'FMI - 2025 Loaded Scale'!$B$5:$DR$24,'Example Application - FMI'!$B60+2,FALSE))*P60</f>
        <v>0.15034577078423397</v>
      </c>
      <c r="R60" s="116">
        <f>(1-VLOOKUP(R$6,'FMI - 2025 Loaded Scale'!$B$5:$DR$24,'Example Application - FMI'!$B60+2,FALSE))*Q60</f>
        <v>0.14996348121392264</v>
      </c>
      <c r="S60" s="116">
        <f>(1-VLOOKUP(S$6,'FMI - 2025 Loaded Scale'!$B$5:$DR$24,'Example Application - FMI'!$B60+2,FALSE))*R60</f>
        <v>0.14958216370497895</v>
      </c>
      <c r="T60" s="116">
        <f>(1-VLOOKUP(T$6,'FMI - 2025 Loaded Scale'!$B$5:$DR$24,'Example Application - FMI'!$B60+2,FALSE))*S60</f>
        <v>0.14932276001867345</v>
      </c>
      <c r="U60" s="116">
        <f>(1-VLOOKUP(U$6,'FMI - 2025 Loaded Scale'!$B$5:$DR$24,'Example Application - FMI'!$B60+2,FALSE))*T60</f>
        <v>0.14918454068014225</v>
      </c>
      <c r="V60" s="116">
        <f>(1-VLOOKUP(V$6,'FMI - 2025 Loaded Scale'!$B$5:$DR$24,'Example Application - FMI'!$B60+2,FALSE))*U60</f>
        <v>0.14916707201916232</v>
      </c>
      <c r="W60" s="116">
        <f>(1-VLOOKUP(W$6,'FMI - 2025 Loaded Scale'!$B$5:$DR$24,'Example Application - FMI'!$B60+2,FALSE))*V60</f>
        <v>0.14927021401542712</v>
      </c>
      <c r="X60" s="116">
        <f>(1-VLOOKUP(X$6,'FMI - 2025 Loaded Scale'!$B$5:$DR$24,'Example Application - FMI'!$B60+2,FALSE))*W60</f>
        <v>0.14927021401542712</v>
      </c>
    </row>
    <row r="61" spans="1:24" x14ac:dyDescent="0.4">
      <c r="A61">
        <f t="shared" si="1"/>
        <v>53</v>
      </c>
      <c r="B61" s="18">
        <f t="shared" si="2"/>
        <v>92</v>
      </c>
      <c r="C61" s="116">
        <v>0.16828000000000001</v>
      </c>
      <c r="D61" s="116">
        <f>+C61*(1-VLOOKUP($B61,'HMI - 2025 Scale'!$A$7:$C$127,2,FALSE))^10.5</f>
        <v>0.16828000000000001</v>
      </c>
      <c r="E61" s="116">
        <f>(1-VLOOKUP(E$6,'FMI - 2025 Loaded Scale'!$B$5:$DR$24,'Example Application - FMI'!$B61+2,FALSE))*D61</f>
        <v>0.16847718963175703</v>
      </c>
      <c r="F61" s="116">
        <f>(1-VLOOKUP(F$6,'FMI - 2025 Loaded Scale'!$B$5:$DR$24,'Example Application - FMI'!$B61+2,FALSE))*E61</f>
        <v>0.16861931524240023</v>
      </c>
      <c r="G61" s="116">
        <f>(1-VLOOKUP(G$6,'FMI - 2025 Loaded Scale'!$B$5:$DR$24,'Example Application - FMI'!$B61+2,FALSE))*F61</f>
        <v>0.16870621901547087</v>
      </c>
      <c r="H61" s="116">
        <f>(1-VLOOKUP(H$6,'FMI - 2025 Loaded Scale'!$B$5:$DR$24,'Example Application - FMI'!$B61+2,FALSE))*G61</f>
        <v>0.16873779732186173</v>
      </c>
      <c r="I61" s="116">
        <f>(1-VLOOKUP(I$6,'FMI - 2025 Loaded Scale'!$B$5:$DR$24,'Example Application - FMI'!$B61+2,FALSE))*H61</f>
        <v>0.1687140009193599</v>
      </c>
      <c r="J61" s="116">
        <f>(1-VLOOKUP(J$6,'FMI - 2025 Loaded Scale'!$B$5:$DR$24,'Example Application - FMI'!$B61+2,FALSE))*I61</f>
        <v>0.16863483506317326</v>
      </c>
      <c r="K61" s="116">
        <f>(1-VLOOKUP(K$6,'FMI - 2025 Loaded Scale'!$B$5:$DR$24,'Example Application - FMI'!$B61+2,FALSE))*J61</f>
        <v>0.16850035952711845</v>
      </c>
      <c r="L61" s="116">
        <f>(1-VLOOKUP(L$6,'FMI - 2025 Loaded Scale'!$B$5:$DR$24,'Example Application - FMI'!$B61+2,FALSE))*K61</f>
        <v>0.16831068853535328</v>
      </c>
      <c r="M61" s="116">
        <f>(1-VLOOKUP(M$6,'FMI - 2025 Loaded Scale'!$B$5:$DR$24,'Example Application - FMI'!$B61+2,FALSE))*L61</f>
        <v>0.168065990604742</v>
      </c>
      <c r="N61" s="116">
        <f>(1-VLOOKUP(N$6,'FMI - 2025 Loaded Scale'!$B$5:$DR$24,'Example Application - FMI'!$B61+2,FALSE))*M61</f>
        <v>0.16776648829814711</v>
      </c>
      <c r="O61" s="116">
        <f>(1-VLOOKUP(O$6,'FMI - 2025 Loaded Scale'!$B$5:$DR$24,'Example Application - FMI'!$B61+2,FALSE))*N61</f>
        <v>0.16746751972018661</v>
      </c>
      <c r="P61" s="116">
        <f>(1-VLOOKUP(P$6,'FMI - 2025 Loaded Scale'!$B$5:$DR$24,'Example Application - FMI'!$B61+2,FALSE))*O61</f>
        <v>0.16716908391972846</v>
      </c>
      <c r="Q61" s="116">
        <f>(1-VLOOKUP(Q$6,'FMI - 2025 Loaded Scale'!$B$5:$DR$24,'Example Application - FMI'!$B61+2,FALSE))*P61</f>
        <v>0.16687117994733547</v>
      </c>
      <c r="R61" s="116">
        <f>(1-VLOOKUP(R$6,'FMI - 2025 Loaded Scale'!$B$5:$DR$24,'Example Application - FMI'!$B61+2,FALSE))*Q61</f>
        <v>0.16657380685526249</v>
      </c>
      <c r="S61" s="116">
        <f>(1-VLOOKUP(S$6,'FMI - 2025 Loaded Scale'!$B$5:$DR$24,'Example Application - FMI'!$B61+2,FALSE))*R61</f>
        <v>0.16627696369745329</v>
      </c>
      <c r="T61" s="116">
        <f>(1-VLOOKUP(T$6,'FMI - 2025 Loaded Scale'!$B$5:$DR$24,'Example Application - FMI'!$B61+2,FALSE))*S61</f>
        <v>0.16608979545222993</v>
      </c>
      <c r="U61" s="116">
        <f>(1-VLOOKUP(U$6,'FMI - 2025 Loaded Scale'!$B$5:$DR$24,'Example Application - FMI'!$B61+2,FALSE))*T61</f>
        <v>0.16601186095486051</v>
      </c>
      <c r="V61" s="116">
        <f>(1-VLOOKUP(V$6,'FMI - 2025 Loaded Scale'!$B$5:$DR$24,'Example Application - FMI'!$B61+2,FALSE))*U61</f>
        <v>0.1660429349332849</v>
      </c>
      <c r="W61" s="116">
        <f>(1-VLOOKUP(W$6,'FMI - 2025 Loaded Scale'!$B$5:$DR$24,'Example Application - FMI'!$B61+2,FALSE))*V61</f>
        <v>0.16618300703189931</v>
      </c>
      <c r="X61" s="116">
        <f>(1-VLOOKUP(X$6,'FMI - 2025 Loaded Scale'!$B$5:$DR$24,'Example Application - FMI'!$B61+2,FALSE))*W61</f>
        <v>0.16618300703189931</v>
      </c>
    </row>
    <row r="62" spans="1:24" x14ac:dyDescent="0.4">
      <c r="A62">
        <f t="shared" si="1"/>
        <v>54</v>
      </c>
      <c r="B62" s="18">
        <f t="shared" si="2"/>
        <v>93</v>
      </c>
      <c r="C62" s="116">
        <v>0.18374000000000001</v>
      </c>
      <c r="D62" s="116">
        <f>+C62*(1-VLOOKUP($B62,'HMI - 2025 Scale'!$A$7:$C$127,2,FALSE))^10.5</f>
        <v>0.18374000000000001</v>
      </c>
      <c r="E62" s="116">
        <f>(1-VLOOKUP(E$6,'FMI - 2025 Loaded Scale'!$B$5:$DR$24,'Example Application - FMI'!$B62+2,FALSE))*D62</f>
        <v>0.18396928238641563</v>
      </c>
      <c r="F62" s="116">
        <f>(1-VLOOKUP(F$6,'FMI - 2025 Loaded Scale'!$B$5:$DR$24,'Example Application - FMI'!$B62+2,FALSE))*E62</f>
        <v>0.18415246546177719</v>
      </c>
      <c r="G62" s="116">
        <f>(1-VLOOKUP(G$6,'FMI - 2025 Loaded Scale'!$B$5:$DR$24,'Example Application - FMI'!$B62+2,FALSE))*F62</f>
        <v>0.18428939932606558</v>
      </c>
      <c r="H62" s="116">
        <f>(1-VLOOKUP(H$6,'FMI - 2025 Loaded Scale'!$B$5:$DR$24,'Example Application - FMI'!$B62+2,FALSE))*G62</f>
        <v>0.18437996887558969</v>
      </c>
      <c r="I62" s="116">
        <f>(1-VLOOKUP(I$6,'FMI - 2025 Loaded Scale'!$B$5:$DR$24,'Example Application - FMI'!$B62+2,FALSE))*H62</f>
        <v>0.18442409396249493</v>
      </c>
      <c r="J62" s="116">
        <f>(1-VLOOKUP(J$6,'FMI - 2025 Loaded Scale'!$B$5:$DR$24,'Example Application - FMI'!$B62+2,FALSE))*I62</f>
        <v>0.18442172951040256</v>
      </c>
      <c r="K62" s="116">
        <f>(1-VLOOKUP(K$6,'FMI - 2025 Loaded Scale'!$B$5:$DR$24,'Example Application - FMI'!$B62+2,FALSE))*J62</f>
        <v>0.1843728655859502</v>
      </c>
      <c r="L62" s="116">
        <f>(1-VLOOKUP(L$6,'FMI - 2025 Loaded Scale'!$B$5:$DR$24,'Example Application - FMI'!$B62+2,FALSE))*K62</f>
        <v>0.18427752742608117</v>
      </c>
      <c r="M62" s="116">
        <f>(1-VLOOKUP(M$6,'FMI - 2025 Loaded Scale'!$B$5:$DR$24,'Example Application - FMI'!$B62+2,FALSE))*L62</f>
        <v>0.1841357754210087</v>
      </c>
      <c r="N62" s="116">
        <f>(1-VLOOKUP(N$6,'FMI - 2025 Loaded Scale'!$B$5:$DR$24,'Example Application - FMI'!$B62+2,FALSE))*M62</f>
        <v>0.18394770505285885</v>
      </c>
      <c r="O62" s="116">
        <f>(1-VLOOKUP(O$6,'FMI - 2025 Loaded Scale'!$B$5:$DR$24,'Example Application - FMI'!$B62+2,FALSE))*N62</f>
        <v>0.18375982677374381</v>
      </c>
      <c r="P62" s="116">
        <f>(1-VLOOKUP(P$6,'FMI - 2025 Loaded Scale'!$B$5:$DR$24,'Example Application - FMI'!$B62+2,FALSE))*O62</f>
        <v>0.18357214038747002</v>
      </c>
      <c r="Q62" s="116">
        <f>(1-VLOOKUP(Q$6,'FMI - 2025 Loaded Scale'!$B$5:$DR$24,'Example Application - FMI'!$B62+2,FALSE))*P62</f>
        <v>0.1833846456980443</v>
      </c>
      <c r="R62" s="116">
        <f>(1-VLOOKUP(R$6,'FMI - 2025 Loaded Scale'!$B$5:$DR$24,'Example Application - FMI'!$B62+2,FALSE))*Q62</f>
        <v>0.18319734250967362</v>
      </c>
      <c r="S62" s="116">
        <f>(1-VLOOKUP(S$6,'FMI - 2025 Loaded Scale'!$B$5:$DR$24,'Example Application - FMI'!$B62+2,FALSE))*R62</f>
        <v>0.18301023062676497</v>
      </c>
      <c r="T62" s="116">
        <f>(1-VLOOKUP(T$6,'FMI - 2025 Loaded Scale'!$B$5:$DR$24,'Example Application - FMI'!$B62+2,FALSE))*S62</f>
        <v>0.1829155970776811</v>
      </c>
      <c r="U62" s="116">
        <f>(1-VLOOKUP(U$6,'FMI - 2025 Loaded Scale'!$B$5:$DR$24,'Example Application - FMI'!$B62+2,FALSE))*T62</f>
        <v>0.18291325196562472</v>
      </c>
      <c r="V62" s="116">
        <f>(1-VLOOKUP(V$6,'FMI - 2025 Loaded Scale'!$B$5:$DR$24,'Example Application - FMI'!$B62+2,FALSE))*U62</f>
        <v>0.18300314520361396</v>
      </c>
      <c r="W62" s="116">
        <f>(1-VLOOKUP(W$6,'FMI - 2025 Loaded Scale'!$B$5:$DR$24,'Example Application - FMI'!$B62+2,FALSE))*V62</f>
        <v>0.18318536627065504</v>
      </c>
      <c r="X62" s="116">
        <f>(1-VLOOKUP(X$6,'FMI - 2025 Loaded Scale'!$B$5:$DR$24,'Example Application - FMI'!$B62+2,FALSE))*W62</f>
        <v>0.18318536627065504</v>
      </c>
    </row>
    <row r="63" spans="1:24" x14ac:dyDescent="0.4">
      <c r="A63">
        <f t="shared" si="1"/>
        <v>55</v>
      </c>
      <c r="B63" s="18">
        <f t="shared" si="2"/>
        <v>94</v>
      </c>
      <c r="C63" s="116">
        <v>0.19822000000000001</v>
      </c>
      <c r="D63" s="116">
        <f>+C63*(1-VLOOKUP($B63,'HMI - 2025 Scale'!$A$7:$C$127,2,FALSE))^10.5</f>
        <v>0.19822000000000001</v>
      </c>
      <c r="E63" s="116">
        <f>(1-VLOOKUP(E$6,'FMI - 2025 Loaded Scale'!$B$5:$DR$24,'Example Application - FMI'!$B63+2,FALSE))*D63</f>
        <v>0.19848242972285648</v>
      </c>
      <c r="F63" s="116">
        <f>(1-VLOOKUP(F$6,'FMI - 2025 Loaded Scale'!$B$5:$DR$24,'Example Application - FMI'!$B63+2,FALSE))*E63</f>
        <v>0.19871026040199385</v>
      </c>
      <c r="G63" s="116">
        <f>(1-VLOOKUP(G$6,'FMI - 2025 Loaded Scale'!$B$5:$DR$24,'Example Application - FMI'!$B63+2,FALSE))*F63</f>
        <v>0.19890336600308087</v>
      </c>
      <c r="H63" s="116">
        <f>(1-VLOOKUP(H$6,'FMI - 2025 Loaded Scale'!$B$5:$DR$24,'Example Application - FMI'!$B63+2,FALSE))*G63</f>
        <v>0.19906163866689158</v>
      </c>
      <c r="I63" s="116">
        <f>(1-VLOOKUP(I$6,'FMI - 2025 Loaded Scale'!$B$5:$DR$24,'Example Application - FMI'!$B63+2,FALSE))*H63</f>
        <v>0.19918498880933055</v>
      </c>
      <c r="J63" s="116">
        <f>(1-VLOOKUP(J$6,'FMI - 2025 Loaded Scale'!$B$5:$DR$24,'Example Application - FMI'!$B63+2,FALSE))*I63</f>
        <v>0.19927334520550175</v>
      </c>
      <c r="K63" s="116">
        <f>(1-VLOOKUP(K$6,'FMI - 2025 Loaded Scale'!$B$5:$DR$24,'Example Application - FMI'!$B63+2,FALSE))*J63</f>
        <v>0.19932665505771169</v>
      </c>
      <c r="L63" s="116">
        <f>(1-VLOOKUP(L$6,'FMI - 2025 Loaded Scale'!$B$5:$DR$24,'Example Application - FMI'!$B63+2,FALSE))*K63</f>
        <v>0.19934488404731665</v>
      </c>
      <c r="M63" s="116">
        <f>(1-VLOOKUP(M$6,'FMI - 2025 Loaded Scale'!$B$5:$DR$24,'Example Application - FMI'!$B63+2,FALSE))*L63</f>
        <v>0.19932801637034292</v>
      </c>
      <c r="N63" s="116">
        <f>(1-VLOOKUP(N$6,'FMI - 2025 Loaded Scale'!$B$5:$DR$24,'Example Application - FMI'!$B63+2,FALSE))*M63</f>
        <v>0.19927605475683013</v>
      </c>
      <c r="O63" s="116">
        <f>(1-VLOOKUP(O$6,'FMI - 2025 Loaded Scale'!$B$5:$DR$24,'Example Application - FMI'!$B63+2,FALSE))*N63</f>
        <v>0.19922410668887572</v>
      </c>
      <c r="P63" s="116">
        <f>(1-VLOOKUP(P$6,'FMI - 2025 Loaded Scale'!$B$5:$DR$24,'Example Application - FMI'!$B63+2,FALSE))*O63</f>
        <v>0.19917217216294855</v>
      </c>
      <c r="Q63" s="116">
        <f>(1-VLOOKUP(Q$6,'FMI - 2025 Loaded Scale'!$B$5:$DR$24,'Example Application - FMI'!$B63+2,FALSE))*P63</f>
        <v>0.19912025117551846</v>
      </c>
      <c r="R63" s="116">
        <f>(1-VLOOKUP(R$6,'FMI - 2025 Loaded Scale'!$B$5:$DR$24,'Example Application - FMI'!$B63+2,FALSE))*Q63</f>
        <v>0.19906834372305615</v>
      </c>
      <c r="S63" s="116">
        <f>(1-VLOOKUP(S$6,'FMI - 2025 Loaded Scale'!$B$5:$DR$24,'Example Application - FMI'!$B63+2,FALSE))*R63</f>
        <v>0.19901644980203329</v>
      </c>
      <c r="T63" s="116">
        <f>(1-VLOOKUP(T$6,'FMI - 2025 Loaded Scale'!$B$5:$DR$24,'Example Application - FMI'!$B63+2,FALSE))*S63</f>
        <v>0.19903465042248522</v>
      </c>
      <c r="U63" s="116">
        <f>(1-VLOOKUP(U$6,'FMI - 2025 Loaded Scale'!$B$5:$DR$24,'Example Application - FMI'!$B63+2,FALSE))*T63</f>
        <v>0.19912294013010651</v>
      </c>
      <c r="V63" s="116">
        <f>(1-VLOOKUP(V$6,'FMI - 2025 Loaded Scale'!$B$5:$DR$24,'Example Application - FMI'!$B63+2,FALSE))*U63</f>
        <v>0.19928138751485175</v>
      </c>
      <c r="W63" s="116">
        <f>(1-VLOOKUP(W$6,'FMI - 2025 Loaded Scale'!$B$5:$DR$24,'Example Application - FMI'!$B63+2,FALSE))*V63</f>
        <v>0.19951013528824579</v>
      </c>
      <c r="X63" s="116">
        <f>(1-VLOOKUP(X$6,'FMI - 2025 Loaded Scale'!$B$5:$DR$24,'Example Application - FMI'!$B63+2,FALSE))*W63</f>
        <v>0.19951013528824579</v>
      </c>
    </row>
    <row r="64" spans="1:24" x14ac:dyDescent="0.4">
      <c r="A64">
        <f t="shared" si="1"/>
        <v>56</v>
      </c>
      <c r="B64" s="18">
        <f t="shared" si="2"/>
        <v>95</v>
      </c>
      <c r="C64" s="116">
        <v>0.21108000000000002</v>
      </c>
      <c r="D64" s="116">
        <f>+C64*(1-VLOOKUP($B64,'HMI - 2025 Scale'!$A$7:$C$127,2,FALSE))^10.5</f>
        <v>0.21108000000000002</v>
      </c>
      <c r="E64" s="116">
        <f>(1-VLOOKUP(E$6,'FMI - 2025 Loaded Scale'!$B$5:$DR$24,'Example Application - FMI'!$B64+2,FALSE))*D64</f>
        <v>0.21137551200000004</v>
      </c>
      <c r="F64" s="116">
        <f>(1-VLOOKUP(F$6,'FMI - 2025 Loaded Scale'!$B$5:$DR$24,'Example Application - FMI'!$B64+2,FALSE))*E64</f>
        <v>0.21165030016560005</v>
      </c>
      <c r="G64" s="116">
        <f>(1-VLOOKUP(G$6,'FMI - 2025 Loaded Scale'!$B$5:$DR$24,'Example Application - FMI'!$B64+2,FALSE))*F64</f>
        <v>0.21190428052579879</v>
      </c>
      <c r="H64" s="116">
        <f>(1-VLOOKUP(H$6,'FMI - 2025 Loaded Scale'!$B$5:$DR$24,'Example Application - FMI'!$B64+2,FALSE))*G64</f>
        <v>0.2121373752343772</v>
      </c>
      <c r="I64" s="116">
        <f>(1-VLOOKUP(I$6,'FMI - 2025 Loaded Scale'!$B$5:$DR$24,'Example Application - FMI'!$B64+2,FALSE))*H64</f>
        <v>0.21234951260961155</v>
      </c>
      <c r="J64" s="116">
        <f>(1-VLOOKUP(J$6,'FMI - 2025 Loaded Scale'!$B$5:$DR$24,'Example Application - FMI'!$B64+2,FALSE))*I64</f>
        <v>0.21254062717096017</v>
      </c>
      <c r="K64" s="116">
        <f>(1-VLOOKUP(K$6,'FMI - 2025 Loaded Scale'!$B$5:$DR$24,'Example Application - FMI'!$B64+2,FALSE))*J64</f>
        <v>0.21271065967269692</v>
      </c>
      <c r="L64" s="116">
        <f>(1-VLOOKUP(L$6,'FMI - 2025 Loaded Scale'!$B$5:$DR$24,'Example Application - FMI'!$B64+2,FALSE))*K64</f>
        <v>0.2128595571344678</v>
      </c>
      <c r="M64" s="116">
        <f>(1-VLOOKUP(M$6,'FMI - 2025 Loaded Scale'!$B$5:$DR$24,'Example Application - FMI'!$B64+2,FALSE))*L64</f>
        <v>0.21298727286874847</v>
      </c>
      <c r="N64" s="116">
        <f>(1-VLOOKUP(N$6,'FMI - 2025 Loaded Scale'!$B$5:$DR$24,'Example Application - FMI'!$B64+2,FALSE))*M64</f>
        <v>0.21309376650518283</v>
      </c>
      <c r="O64" s="116">
        <f>(1-VLOOKUP(O$6,'FMI - 2025 Loaded Scale'!$B$5:$DR$24,'Example Application - FMI'!$B64+2,FALSE))*N64</f>
        <v>0.2132003133884354</v>
      </c>
      <c r="P64" s="116">
        <f>(1-VLOOKUP(P$6,'FMI - 2025 Loaded Scale'!$B$5:$DR$24,'Example Application - FMI'!$B64+2,FALSE))*O64</f>
        <v>0.2133069135451296</v>
      </c>
      <c r="Q64" s="116">
        <f>(1-VLOOKUP(Q$6,'FMI - 2025 Loaded Scale'!$B$5:$DR$24,'Example Application - FMI'!$B64+2,FALSE))*P64</f>
        <v>0.21341356700190214</v>
      </c>
      <c r="R64" s="116">
        <f>(1-VLOOKUP(R$6,'FMI - 2025 Loaded Scale'!$B$5:$DR$24,'Example Application - FMI'!$B64+2,FALSE))*Q64</f>
        <v>0.21352027378540309</v>
      </c>
      <c r="S64" s="116">
        <f>(1-VLOOKUP(S$6,'FMI - 2025 Loaded Scale'!$B$5:$DR$24,'Example Application - FMI'!$B64+2,FALSE))*R64</f>
        <v>0.21362703392229579</v>
      </c>
      <c r="T64" s="116">
        <f>(1-VLOOKUP(T$6,'FMI - 2025 Loaded Scale'!$B$5:$DR$24,'Example Application - FMI'!$B64+2,FALSE))*S64</f>
        <v>0.21377657284604137</v>
      </c>
      <c r="U64" s="116">
        <f>(1-VLOOKUP(U$6,'FMI - 2025 Loaded Scale'!$B$5:$DR$24,'Example Application - FMI'!$B64+2,FALSE))*T64</f>
        <v>0.21396897176160279</v>
      </c>
      <c r="V64" s="116">
        <f>(1-VLOOKUP(V$6,'FMI - 2025 Loaded Scale'!$B$5:$DR$24,'Example Application - FMI'!$B64+2,FALSE))*U64</f>
        <v>0.21420433763054059</v>
      </c>
      <c r="W64" s="116">
        <f>(1-VLOOKUP(W$6,'FMI - 2025 Loaded Scale'!$B$5:$DR$24,'Example Application - FMI'!$B64+2,FALSE))*V64</f>
        <v>0.21448280326946031</v>
      </c>
      <c r="X64" s="116">
        <f>(1-VLOOKUP(X$6,'FMI - 2025 Loaded Scale'!$B$5:$DR$24,'Example Application - FMI'!$B64+2,FALSE))*W64</f>
        <v>0.21448280326946031</v>
      </c>
    </row>
    <row r="65" spans="1:24" x14ac:dyDescent="0.4">
      <c r="A65">
        <f t="shared" si="1"/>
        <v>57</v>
      </c>
      <c r="B65" s="18">
        <f t="shared" si="2"/>
        <v>96</v>
      </c>
      <c r="C65" s="116">
        <v>0.22778999999999999</v>
      </c>
      <c r="D65" s="116">
        <f>+C65*(1-VLOOKUP($B65,'HMI - 2025 Scale'!$A$7:$C$127,2,FALSE))^10.5</f>
        <v>0.22778999999999999</v>
      </c>
      <c r="E65" s="116">
        <f>(1-VLOOKUP(E$6,'FMI - 2025 Loaded Scale'!$B$5:$DR$24,'Example Application - FMI'!$B65+2,FALSE))*D65</f>
        <v>0.228108906</v>
      </c>
      <c r="F65" s="116">
        <f>(1-VLOOKUP(F$6,'FMI - 2025 Loaded Scale'!$B$5:$DR$24,'Example Application - FMI'!$B65+2,FALSE))*E65</f>
        <v>0.22840544757780001</v>
      </c>
      <c r="G65" s="116">
        <f>(1-VLOOKUP(G$6,'FMI - 2025 Loaded Scale'!$B$5:$DR$24,'Example Application - FMI'!$B65+2,FALSE))*F65</f>
        <v>0.22867953411489339</v>
      </c>
      <c r="H65" s="116">
        <f>(1-VLOOKUP(H$6,'FMI - 2025 Loaded Scale'!$B$5:$DR$24,'Example Application - FMI'!$B65+2,FALSE))*G65</f>
        <v>0.22893108160241979</v>
      </c>
      <c r="I65" s="116">
        <f>(1-VLOOKUP(I$6,'FMI - 2025 Loaded Scale'!$B$5:$DR$24,'Example Application - FMI'!$B65+2,FALSE))*H65</f>
        <v>0.2291600126840222</v>
      </c>
      <c r="J65" s="116">
        <f>(1-VLOOKUP(J$6,'FMI - 2025 Loaded Scale'!$B$5:$DR$24,'Example Application - FMI'!$B65+2,FALSE))*I65</f>
        <v>0.22936625669543778</v>
      </c>
      <c r="K65" s="116">
        <f>(1-VLOOKUP(K$6,'FMI - 2025 Loaded Scale'!$B$5:$DR$24,'Example Application - FMI'!$B65+2,FALSE))*J65</f>
        <v>0.22954974970079411</v>
      </c>
      <c r="L65" s="116">
        <f>(1-VLOOKUP(L$6,'FMI - 2025 Loaded Scale'!$B$5:$DR$24,'Example Application - FMI'!$B65+2,FALSE))*K65</f>
        <v>0.22971043452558465</v>
      </c>
      <c r="M65" s="116">
        <f>(1-VLOOKUP(M$6,'FMI - 2025 Loaded Scale'!$B$5:$DR$24,'Example Application - FMI'!$B65+2,FALSE))*L65</f>
        <v>0.2298482607863</v>
      </c>
      <c r="N65" s="116">
        <f>(1-VLOOKUP(N$6,'FMI - 2025 Loaded Scale'!$B$5:$DR$24,'Example Application - FMI'!$B65+2,FALSE))*M65</f>
        <v>0.22996318491669313</v>
      </c>
      <c r="O65" s="116">
        <f>(1-VLOOKUP(O$6,'FMI - 2025 Loaded Scale'!$B$5:$DR$24,'Example Application - FMI'!$B65+2,FALSE))*N65</f>
        <v>0.23007816650915147</v>
      </c>
      <c r="P65" s="116">
        <f>(1-VLOOKUP(P$6,'FMI - 2025 Loaded Scale'!$B$5:$DR$24,'Example Application - FMI'!$B65+2,FALSE))*O65</f>
        <v>0.23019320559240602</v>
      </c>
      <c r="Q65" s="116">
        <f>(1-VLOOKUP(Q$6,'FMI - 2025 Loaded Scale'!$B$5:$DR$24,'Example Application - FMI'!$B65+2,FALSE))*P65</f>
        <v>0.23030830219520221</v>
      </c>
      <c r="R65" s="116">
        <f>(1-VLOOKUP(R$6,'FMI - 2025 Loaded Scale'!$B$5:$DR$24,'Example Application - FMI'!$B65+2,FALSE))*Q65</f>
        <v>0.23042345634629979</v>
      </c>
      <c r="S65" s="116">
        <f>(1-VLOOKUP(S$6,'FMI - 2025 Loaded Scale'!$B$5:$DR$24,'Example Application - FMI'!$B65+2,FALSE))*R65</f>
        <v>0.23053866807447293</v>
      </c>
      <c r="T65" s="116">
        <f>(1-VLOOKUP(T$6,'FMI - 2025 Loaded Scale'!$B$5:$DR$24,'Example Application - FMI'!$B65+2,FALSE))*S65</f>
        <v>0.23070004514212505</v>
      </c>
      <c r="U65" s="116">
        <f>(1-VLOOKUP(U$6,'FMI - 2025 Loaded Scale'!$B$5:$DR$24,'Example Application - FMI'!$B65+2,FALSE))*T65</f>
        <v>0.23090767518275293</v>
      </c>
      <c r="V65" s="116">
        <f>(1-VLOOKUP(V$6,'FMI - 2025 Loaded Scale'!$B$5:$DR$24,'Example Application - FMI'!$B65+2,FALSE))*U65</f>
        <v>0.23116167362545398</v>
      </c>
      <c r="W65" s="116">
        <f>(1-VLOOKUP(W$6,'FMI - 2025 Loaded Scale'!$B$5:$DR$24,'Example Application - FMI'!$B65+2,FALSE))*V65</f>
        <v>0.23146218380116709</v>
      </c>
      <c r="X65" s="116">
        <f>(1-VLOOKUP(X$6,'FMI - 2025 Loaded Scale'!$B$5:$DR$24,'Example Application - FMI'!$B65+2,FALSE))*W65</f>
        <v>0.23146218380116709</v>
      </c>
    </row>
    <row r="66" spans="1:24" x14ac:dyDescent="0.4">
      <c r="A66">
        <f t="shared" si="1"/>
        <v>58</v>
      </c>
      <c r="B66" s="18">
        <f t="shared" si="2"/>
        <v>97</v>
      </c>
      <c r="C66" s="116">
        <v>0.24559</v>
      </c>
      <c r="D66" s="116">
        <f>+C66*(1-VLOOKUP($B66,'HMI - 2025 Scale'!$A$7:$C$127,2,FALSE))^10.5</f>
        <v>0.24559</v>
      </c>
      <c r="E66" s="116">
        <f>(1-VLOOKUP(E$6,'FMI - 2025 Loaded Scale'!$B$5:$DR$24,'Example Application - FMI'!$B66+2,FALSE))*D66</f>
        <v>0.24593382600000002</v>
      </c>
      <c r="F66" s="116">
        <f>(1-VLOOKUP(F$6,'FMI - 2025 Loaded Scale'!$B$5:$DR$24,'Example Application - FMI'!$B66+2,FALSE))*E66</f>
        <v>0.24625353997380003</v>
      </c>
      <c r="G66" s="116">
        <f>(1-VLOOKUP(G$6,'FMI - 2025 Loaded Scale'!$B$5:$DR$24,'Example Application - FMI'!$B66+2,FALSE))*F66</f>
        <v>0.24654904422176863</v>
      </c>
      <c r="H66" s="116">
        <f>(1-VLOOKUP(H$6,'FMI - 2025 Loaded Scale'!$B$5:$DR$24,'Example Application - FMI'!$B66+2,FALSE))*G66</f>
        <v>0.24682024817041259</v>
      </c>
      <c r="I66" s="116">
        <f>(1-VLOOKUP(I$6,'FMI - 2025 Loaded Scale'!$B$5:$DR$24,'Example Application - FMI'!$B66+2,FALSE))*H66</f>
        <v>0.24706706841858297</v>
      </c>
      <c r="J66" s="116">
        <f>(1-VLOOKUP(J$6,'FMI - 2025 Loaded Scale'!$B$5:$DR$24,'Example Application - FMI'!$B66+2,FALSE))*I66</f>
        <v>0.24728942878015966</v>
      </c>
      <c r="K66" s="116">
        <f>(1-VLOOKUP(K$6,'FMI - 2025 Loaded Scale'!$B$5:$DR$24,'Example Application - FMI'!$B66+2,FALSE))*J66</f>
        <v>0.24748726032318377</v>
      </c>
      <c r="L66" s="116">
        <f>(1-VLOOKUP(L$6,'FMI - 2025 Loaded Scale'!$B$5:$DR$24,'Example Application - FMI'!$B66+2,FALSE))*K66</f>
        <v>0.24766050140540999</v>
      </c>
      <c r="M66" s="116">
        <f>(1-VLOOKUP(M$6,'FMI - 2025 Loaded Scale'!$B$5:$DR$24,'Example Application - FMI'!$B66+2,FALSE))*L66</f>
        <v>0.24780909770625323</v>
      </c>
      <c r="N66" s="116">
        <f>(1-VLOOKUP(N$6,'FMI - 2025 Loaded Scale'!$B$5:$DR$24,'Example Application - FMI'!$B66+2,FALSE))*M66</f>
        <v>0.24793300225510634</v>
      </c>
      <c r="O66" s="116">
        <f>(1-VLOOKUP(O$6,'FMI - 2025 Loaded Scale'!$B$5:$DR$24,'Example Application - FMI'!$B66+2,FALSE))*N66</f>
        <v>0.24805696875623387</v>
      </c>
      <c r="P66" s="116">
        <f>(1-VLOOKUP(P$6,'FMI - 2025 Loaded Scale'!$B$5:$DR$24,'Example Application - FMI'!$B66+2,FALSE))*O66</f>
        <v>0.24818099724061196</v>
      </c>
      <c r="Q66" s="116">
        <f>(1-VLOOKUP(Q$6,'FMI - 2025 Loaded Scale'!$B$5:$DR$24,'Example Application - FMI'!$B66+2,FALSE))*P66</f>
        <v>0.24830508773923227</v>
      </c>
      <c r="R66" s="116">
        <f>(1-VLOOKUP(R$6,'FMI - 2025 Loaded Scale'!$B$5:$DR$24,'Example Application - FMI'!$B66+2,FALSE))*Q66</f>
        <v>0.24842924028310187</v>
      </c>
      <c r="S66" s="116">
        <f>(1-VLOOKUP(S$6,'FMI - 2025 Loaded Scale'!$B$5:$DR$24,'Example Application - FMI'!$B66+2,FALSE))*R66</f>
        <v>0.2485534549032434</v>
      </c>
      <c r="T66" s="116">
        <f>(1-VLOOKUP(T$6,'FMI - 2025 Loaded Scale'!$B$5:$DR$24,'Example Application - FMI'!$B66+2,FALSE))*S66</f>
        <v>0.24872744232167565</v>
      </c>
      <c r="U66" s="116">
        <f>(1-VLOOKUP(U$6,'FMI - 2025 Loaded Scale'!$B$5:$DR$24,'Example Application - FMI'!$B66+2,FALSE))*T66</f>
        <v>0.24895129701976512</v>
      </c>
      <c r="V66" s="116">
        <f>(1-VLOOKUP(V$6,'FMI - 2025 Loaded Scale'!$B$5:$DR$24,'Example Application - FMI'!$B66+2,FALSE))*U66</f>
        <v>0.24922514344648689</v>
      </c>
      <c r="W66" s="116">
        <f>(1-VLOOKUP(W$6,'FMI - 2025 Loaded Scale'!$B$5:$DR$24,'Example Application - FMI'!$B66+2,FALSE))*V66</f>
        <v>0.24954913613296734</v>
      </c>
      <c r="X66" s="116">
        <f>(1-VLOOKUP(X$6,'FMI - 2025 Loaded Scale'!$B$5:$DR$24,'Example Application - FMI'!$B66+2,FALSE))*W66</f>
        <v>0.24954913613296734</v>
      </c>
    </row>
    <row r="67" spans="1:24" x14ac:dyDescent="0.4">
      <c r="A67">
        <f t="shared" si="1"/>
        <v>59</v>
      </c>
      <c r="B67" s="18">
        <f t="shared" si="2"/>
        <v>98</v>
      </c>
      <c r="C67" s="116">
        <v>0.26494999999999996</v>
      </c>
      <c r="D67" s="116">
        <f>+C67*(1-VLOOKUP($B67,'HMI - 2025 Scale'!$A$7:$C$127,2,FALSE))^10.5</f>
        <v>0.26494999999999996</v>
      </c>
      <c r="E67" s="116">
        <f>(1-VLOOKUP(E$6,'FMI - 2025 Loaded Scale'!$B$5:$DR$24,'Example Application - FMI'!$B67+2,FALSE))*D67</f>
        <v>0.26532092999999995</v>
      </c>
      <c r="F67" s="116">
        <f>(1-VLOOKUP(F$6,'FMI - 2025 Loaded Scale'!$B$5:$DR$24,'Example Application - FMI'!$B67+2,FALSE))*E67</f>
        <v>0.26566584720899999</v>
      </c>
      <c r="G67" s="116">
        <f>(1-VLOOKUP(G$6,'FMI - 2025 Loaded Scale'!$B$5:$DR$24,'Example Application - FMI'!$B67+2,FALSE))*F67</f>
        <v>0.26598464622565082</v>
      </c>
      <c r="H67" s="116">
        <f>(1-VLOOKUP(H$6,'FMI - 2025 Loaded Scale'!$B$5:$DR$24,'Example Application - FMI'!$B67+2,FALSE))*G67</f>
        <v>0.26627722933649906</v>
      </c>
      <c r="I67" s="116">
        <f>(1-VLOOKUP(I$6,'FMI - 2025 Loaded Scale'!$B$5:$DR$24,'Example Application - FMI'!$B67+2,FALSE))*H67</f>
        <v>0.26654350656583553</v>
      </c>
      <c r="J67" s="116">
        <f>(1-VLOOKUP(J$6,'FMI - 2025 Loaded Scale'!$B$5:$DR$24,'Example Application - FMI'!$B67+2,FALSE))*I67</f>
        <v>0.26678339572174475</v>
      </c>
      <c r="K67" s="116">
        <f>(1-VLOOKUP(K$6,'FMI - 2025 Loaded Scale'!$B$5:$DR$24,'Example Application - FMI'!$B67+2,FALSE))*J67</f>
        <v>0.26699682243832212</v>
      </c>
      <c r="L67" s="116">
        <f>(1-VLOOKUP(L$6,'FMI - 2025 Loaded Scale'!$B$5:$DR$24,'Example Application - FMI'!$B67+2,FALSE))*K67</f>
        <v>0.26718372021402892</v>
      </c>
      <c r="M67" s="116">
        <f>(1-VLOOKUP(M$6,'FMI - 2025 Loaded Scale'!$B$5:$DR$24,'Example Application - FMI'!$B67+2,FALSE))*L67</f>
        <v>0.26734403044615734</v>
      </c>
      <c r="N67" s="116">
        <f>(1-VLOOKUP(N$6,'FMI - 2025 Loaded Scale'!$B$5:$DR$24,'Example Application - FMI'!$B67+2,FALSE))*M67</f>
        <v>0.26747770246138042</v>
      </c>
      <c r="O67" s="116">
        <f>(1-VLOOKUP(O$6,'FMI - 2025 Loaded Scale'!$B$5:$DR$24,'Example Application - FMI'!$B67+2,FALSE))*N67</f>
        <v>0.26761144131261111</v>
      </c>
      <c r="P67" s="116">
        <f>(1-VLOOKUP(P$6,'FMI - 2025 Loaded Scale'!$B$5:$DR$24,'Example Application - FMI'!$B67+2,FALSE))*O67</f>
        <v>0.26774524703326741</v>
      </c>
      <c r="Q67" s="116">
        <f>(1-VLOOKUP(Q$6,'FMI - 2025 Loaded Scale'!$B$5:$DR$24,'Example Application - FMI'!$B67+2,FALSE))*P67</f>
        <v>0.26787911965678401</v>
      </c>
      <c r="R67" s="116">
        <f>(1-VLOOKUP(R$6,'FMI - 2025 Loaded Scale'!$B$5:$DR$24,'Example Application - FMI'!$B67+2,FALSE))*Q67</f>
        <v>0.26801305921661239</v>
      </c>
      <c r="S67" s="116">
        <f>(1-VLOOKUP(S$6,'FMI - 2025 Loaded Scale'!$B$5:$DR$24,'Example Application - FMI'!$B67+2,FALSE))*R67</f>
        <v>0.26814706574622066</v>
      </c>
      <c r="T67" s="116">
        <f>(1-VLOOKUP(T$6,'FMI - 2025 Loaded Scale'!$B$5:$DR$24,'Example Application - FMI'!$B67+2,FALSE))*S67</f>
        <v>0.26833476869224299</v>
      </c>
      <c r="U67" s="116">
        <f>(1-VLOOKUP(U$6,'FMI - 2025 Loaded Scale'!$B$5:$DR$24,'Example Application - FMI'!$B67+2,FALSE))*T67</f>
        <v>0.26857626998406597</v>
      </c>
      <c r="V67" s="116">
        <f>(1-VLOOKUP(V$6,'FMI - 2025 Loaded Scale'!$B$5:$DR$24,'Example Application - FMI'!$B67+2,FALSE))*U67</f>
        <v>0.26887170388104847</v>
      </c>
      <c r="W67" s="116">
        <f>(1-VLOOKUP(W$6,'FMI - 2025 Loaded Scale'!$B$5:$DR$24,'Example Application - FMI'!$B67+2,FALSE))*V67</f>
        <v>0.26922123709609386</v>
      </c>
      <c r="X67" s="116">
        <f>(1-VLOOKUP(X$6,'FMI - 2025 Loaded Scale'!$B$5:$DR$24,'Example Application - FMI'!$B67+2,FALSE))*W67</f>
        <v>0.26922123709609386</v>
      </c>
    </row>
    <row r="68" spans="1:24" x14ac:dyDescent="0.4">
      <c r="A68">
        <f t="shared" si="1"/>
        <v>60</v>
      </c>
      <c r="B68" s="18">
        <f t="shared" si="2"/>
        <v>99</v>
      </c>
      <c r="C68" s="116">
        <v>0.28545999999999999</v>
      </c>
      <c r="D68" s="116">
        <f>+C68*(1-VLOOKUP($B68,'HMI - 2025 Scale'!$A$7:$C$127,2,FALSE))^10.5</f>
        <v>0.28545999999999999</v>
      </c>
      <c r="E68" s="116">
        <f>(1-VLOOKUP(E$6,'FMI - 2025 Loaded Scale'!$B$5:$DR$24,'Example Application - FMI'!$B68+2,FALSE))*D68</f>
        <v>0.28585964400000002</v>
      </c>
      <c r="F68" s="116">
        <f>(1-VLOOKUP(F$6,'FMI - 2025 Loaded Scale'!$B$5:$DR$24,'Example Application - FMI'!$B68+2,FALSE))*E68</f>
        <v>0.28623126153720002</v>
      </c>
      <c r="G68" s="116">
        <f>(1-VLOOKUP(G$6,'FMI - 2025 Loaded Scale'!$B$5:$DR$24,'Example Application - FMI'!$B68+2,FALSE))*F68</f>
        <v>0.28657473905104469</v>
      </c>
      <c r="H68" s="116">
        <f>(1-VLOOKUP(H$6,'FMI - 2025 Loaded Scale'!$B$5:$DR$24,'Example Application - FMI'!$B68+2,FALSE))*G68</f>
        <v>0.28688997126400084</v>
      </c>
      <c r="I68" s="116">
        <f>(1-VLOOKUP(I$6,'FMI - 2025 Loaded Scale'!$B$5:$DR$24,'Example Application - FMI'!$B68+2,FALSE))*H68</f>
        <v>0.28717686123526481</v>
      </c>
      <c r="J68" s="116">
        <f>(1-VLOOKUP(J$6,'FMI - 2025 Loaded Scale'!$B$5:$DR$24,'Example Application - FMI'!$B68+2,FALSE))*I68</f>
        <v>0.2874353204103765</v>
      </c>
      <c r="K68" s="116">
        <f>(1-VLOOKUP(K$6,'FMI - 2025 Loaded Scale'!$B$5:$DR$24,'Example Application - FMI'!$B68+2,FALSE))*J68</f>
        <v>0.28766526866670478</v>
      </c>
      <c r="L68" s="116">
        <f>(1-VLOOKUP(L$6,'FMI - 2025 Loaded Scale'!$B$5:$DR$24,'Example Application - FMI'!$B68+2,FALSE))*K68</f>
        <v>0.28786663435477144</v>
      </c>
      <c r="M68" s="116">
        <f>(1-VLOOKUP(M$6,'FMI - 2025 Loaded Scale'!$B$5:$DR$24,'Example Application - FMI'!$B68+2,FALSE))*L68</f>
        <v>0.2880393543353843</v>
      </c>
      <c r="N68" s="116">
        <f>(1-VLOOKUP(N$6,'FMI - 2025 Loaded Scale'!$B$5:$DR$24,'Example Application - FMI'!$B68+2,FALSE))*M68</f>
        <v>0.28818337401255195</v>
      </c>
      <c r="O68" s="116">
        <f>(1-VLOOKUP(O$6,'FMI - 2025 Loaded Scale'!$B$5:$DR$24,'Example Application - FMI'!$B68+2,FALSE))*N68</f>
        <v>0.28832746569955819</v>
      </c>
      <c r="P68" s="116">
        <f>(1-VLOOKUP(P$6,'FMI - 2025 Loaded Scale'!$B$5:$DR$24,'Example Application - FMI'!$B68+2,FALSE))*O68</f>
        <v>0.28847162943240795</v>
      </c>
      <c r="Q68" s="116">
        <f>(1-VLOOKUP(Q$6,'FMI - 2025 Loaded Scale'!$B$5:$DR$24,'Example Application - FMI'!$B68+2,FALSE))*P68</f>
        <v>0.28861586524712413</v>
      </c>
      <c r="R68" s="116">
        <f>(1-VLOOKUP(R$6,'FMI - 2025 Loaded Scale'!$B$5:$DR$24,'Example Application - FMI'!$B68+2,FALSE))*Q68</f>
        <v>0.28876017317974767</v>
      </c>
      <c r="S68" s="116">
        <f>(1-VLOOKUP(S$6,'FMI - 2025 Loaded Scale'!$B$5:$DR$24,'Example Application - FMI'!$B68+2,FALSE))*R68</f>
        <v>0.28890455326633752</v>
      </c>
      <c r="T68" s="116">
        <f>(1-VLOOKUP(T$6,'FMI - 2025 Loaded Scale'!$B$5:$DR$24,'Example Application - FMI'!$B68+2,FALSE))*S68</f>
        <v>0.28910678645362392</v>
      </c>
      <c r="U68" s="116">
        <f>(1-VLOOKUP(U$6,'FMI - 2025 Loaded Scale'!$B$5:$DR$24,'Example Application - FMI'!$B68+2,FALSE))*T68</f>
        <v>0.28936698256143217</v>
      </c>
      <c r="V68" s="116">
        <f>(1-VLOOKUP(V$6,'FMI - 2025 Loaded Scale'!$B$5:$DR$24,'Example Application - FMI'!$B68+2,FALSE))*U68</f>
        <v>0.28968528624224976</v>
      </c>
      <c r="W68" s="116">
        <f>(1-VLOOKUP(W$6,'FMI - 2025 Loaded Scale'!$B$5:$DR$24,'Example Application - FMI'!$B68+2,FALSE))*V68</f>
        <v>0.29006187711436471</v>
      </c>
      <c r="X68" s="116">
        <f>(1-VLOOKUP(X$6,'FMI - 2025 Loaded Scale'!$B$5:$DR$24,'Example Application - FMI'!$B68+2,FALSE))*W68</f>
        <v>0.29006187711436471</v>
      </c>
    </row>
    <row r="69" spans="1:24" x14ac:dyDescent="0.4">
      <c r="A69">
        <f t="shared" si="1"/>
        <v>61</v>
      </c>
      <c r="B69" s="18">
        <f t="shared" si="2"/>
        <v>100</v>
      </c>
      <c r="C69" s="116">
        <v>0.30669999999999997</v>
      </c>
      <c r="D69" s="116">
        <f>+C69*(1-VLOOKUP($B69,'HMI - 2025 Scale'!$A$7:$C$127,2,FALSE))^10.5</f>
        <v>0.30669999999999997</v>
      </c>
      <c r="E69" s="116">
        <f>(1-VLOOKUP(E$6,'FMI - 2025 Loaded Scale'!$B$5:$DR$24,'Example Application - FMI'!$B69+2,FALSE))*D69</f>
        <v>0.30712938000000001</v>
      </c>
      <c r="F69" s="116">
        <f>(1-VLOOKUP(F$6,'FMI - 2025 Loaded Scale'!$B$5:$DR$24,'Example Application - FMI'!$B69+2,FALSE))*E69</f>
        <v>0.30752864819400005</v>
      </c>
      <c r="G69" s="116">
        <f>(1-VLOOKUP(G$6,'FMI - 2025 Loaded Scale'!$B$5:$DR$24,'Example Application - FMI'!$B69+2,FALSE))*F69</f>
        <v>0.30789768257183286</v>
      </c>
      <c r="H69" s="116">
        <f>(1-VLOOKUP(H$6,'FMI - 2025 Loaded Scale'!$B$5:$DR$24,'Example Application - FMI'!$B69+2,FALSE))*G69</f>
        <v>0.30823637002266191</v>
      </c>
      <c r="I69" s="116">
        <f>(1-VLOOKUP(I$6,'FMI - 2025 Loaded Scale'!$B$5:$DR$24,'Example Application - FMI'!$B69+2,FALSE))*H69</f>
        <v>0.30854460639268455</v>
      </c>
      <c r="J69" s="116">
        <f>(1-VLOOKUP(J$6,'FMI - 2025 Loaded Scale'!$B$5:$DR$24,'Example Application - FMI'!$B69+2,FALSE))*I69</f>
        <v>0.30882229653843796</v>
      </c>
      <c r="K69" s="116">
        <f>(1-VLOOKUP(K$6,'FMI - 2025 Loaded Scale'!$B$5:$DR$24,'Example Application - FMI'!$B69+2,FALSE))*J69</f>
        <v>0.30906935437566868</v>
      </c>
      <c r="L69" s="116">
        <f>(1-VLOOKUP(L$6,'FMI - 2025 Loaded Scale'!$B$5:$DR$24,'Example Application - FMI'!$B69+2,FALSE))*K69</f>
        <v>0.30928570292373164</v>
      </c>
      <c r="M69" s="116">
        <f>(1-VLOOKUP(M$6,'FMI - 2025 Loaded Scale'!$B$5:$DR$24,'Example Application - FMI'!$B69+2,FALSE))*L69</f>
        <v>0.30947127434548588</v>
      </c>
      <c r="N69" s="116">
        <f>(1-VLOOKUP(N$6,'FMI - 2025 Loaded Scale'!$B$5:$DR$24,'Example Application - FMI'!$B69+2,FALSE))*M69</f>
        <v>0.3096260099826586</v>
      </c>
      <c r="O69" s="116">
        <f>(1-VLOOKUP(O$6,'FMI - 2025 Loaded Scale'!$B$5:$DR$24,'Example Application - FMI'!$B69+2,FALSE))*N69</f>
        <v>0.30978082298764992</v>
      </c>
      <c r="P69" s="116">
        <f>(1-VLOOKUP(P$6,'FMI - 2025 Loaded Scale'!$B$5:$DR$24,'Example Application - FMI'!$B69+2,FALSE))*O69</f>
        <v>0.30993571339914372</v>
      </c>
      <c r="Q69" s="116">
        <f>(1-VLOOKUP(Q$6,'FMI - 2025 Loaded Scale'!$B$5:$DR$24,'Example Application - FMI'!$B69+2,FALSE))*P69</f>
        <v>0.31009068125584327</v>
      </c>
      <c r="R69" s="116">
        <f>(1-VLOOKUP(R$6,'FMI - 2025 Loaded Scale'!$B$5:$DR$24,'Example Application - FMI'!$B69+2,FALSE))*Q69</f>
        <v>0.31024572659647115</v>
      </c>
      <c r="S69" s="116">
        <f>(1-VLOOKUP(S$6,'FMI - 2025 Loaded Scale'!$B$5:$DR$24,'Example Application - FMI'!$B69+2,FALSE))*R69</f>
        <v>0.31040084945976937</v>
      </c>
      <c r="T69" s="116">
        <f>(1-VLOOKUP(T$6,'FMI - 2025 Loaded Scale'!$B$5:$DR$24,'Example Application - FMI'!$B69+2,FALSE))*S69</f>
        <v>0.31061813005439121</v>
      </c>
      <c r="U69" s="116">
        <f>(1-VLOOKUP(U$6,'FMI - 2025 Loaded Scale'!$B$5:$DR$24,'Example Application - FMI'!$B69+2,FALSE))*T69</f>
        <v>0.31089768637144011</v>
      </c>
      <c r="V69" s="116">
        <f>(1-VLOOKUP(V$6,'FMI - 2025 Loaded Scale'!$B$5:$DR$24,'Example Application - FMI'!$B69+2,FALSE))*U69</f>
        <v>0.31123967382644874</v>
      </c>
      <c r="W69" s="116">
        <f>(1-VLOOKUP(W$6,'FMI - 2025 Loaded Scale'!$B$5:$DR$24,'Example Application - FMI'!$B69+2,FALSE))*V69</f>
        <v>0.31164428540242317</v>
      </c>
      <c r="X69" s="116">
        <f>(1-VLOOKUP(X$6,'FMI - 2025 Loaded Scale'!$B$5:$DR$24,'Example Application - FMI'!$B69+2,FALSE))*W69</f>
        <v>0.31164428540242317</v>
      </c>
    </row>
    <row r="70" spans="1:24" x14ac:dyDescent="0.4">
      <c r="A70">
        <f t="shared" si="1"/>
        <v>62</v>
      </c>
      <c r="B70" s="18">
        <f t="shared" si="2"/>
        <v>101</v>
      </c>
      <c r="C70" s="116">
        <v>0.32824999999999999</v>
      </c>
      <c r="D70" s="116">
        <f>+C70*(1-VLOOKUP($B70,'HMI - 2025 Scale'!$A$7:$C$127,2,FALSE))^10.5</f>
        <v>0.32824999999999999</v>
      </c>
      <c r="E70" s="116">
        <f>(1-VLOOKUP(E$6,'FMI - 2025 Loaded Scale'!$B$5:$DR$24,'Example Application - FMI'!$B70+2,FALSE))*D70</f>
        <v>0.32870955000000002</v>
      </c>
      <c r="F70" s="116">
        <f>(1-VLOOKUP(F$6,'FMI - 2025 Loaded Scale'!$B$5:$DR$24,'Example Application - FMI'!$B70+2,FALSE))*E70</f>
        <v>0.32913687241500006</v>
      </c>
      <c r="G70" s="116">
        <f>(1-VLOOKUP(G$6,'FMI - 2025 Loaded Scale'!$B$5:$DR$24,'Example Application - FMI'!$B70+2,FALSE))*F70</f>
        <v>0.32953183666189811</v>
      </c>
      <c r="H70" s="116">
        <f>(1-VLOOKUP(H$6,'FMI - 2025 Loaded Scale'!$B$5:$DR$24,'Example Application - FMI'!$B70+2,FALSE))*G70</f>
        <v>0.32989432168222621</v>
      </c>
      <c r="I70" s="116">
        <f>(1-VLOOKUP(I$6,'FMI - 2025 Loaded Scale'!$B$5:$DR$24,'Example Application - FMI'!$B70+2,FALSE))*H70</f>
        <v>0.33022421600390839</v>
      </c>
      <c r="J70" s="116">
        <f>(1-VLOOKUP(J$6,'FMI - 2025 Loaded Scale'!$B$5:$DR$24,'Example Application - FMI'!$B70+2,FALSE))*I70</f>
        <v>0.3305214177983119</v>
      </c>
      <c r="K70" s="116">
        <f>(1-VLOOKUP(K$6,'FMI - 2025 Loaded Scale'!$B$5:$DR$24,'Example Application - FMI'!$B70+2,FALSE))*J70</f>
        <v>0.33078583493255054</v>
      </c>
      <c r="L70" s="116">
        <f>(1-VLOOKUP(L$6,'FMI - 2025 Loaded Scale'!$B$5:$DR$24,'Example Application - FMI'!$B70+2,FALSE))*K70</f>
        <v>0.33101738501700328</v>
      </c>
      <c r="M70" s="116">
        <f>(1-VLOOKUP(M$6,'FMI - 2025 Loaded Scale'!$B$5:$DR$24,'Example Application - FMI'!$B70+2,FALSE))*L70</f>
        <v>0.33121599544801344</v>
      </c>
      <c r="N70" s="116">
        <f>(1-VLOOKUP(N$6,'FMI - 2025 Loaded Scale'!$B$5:$DR$24,'Example Application - FMI'!$B70+2,FALSE))*M70</f>
        <v>0.33138160344573742</v>
      </c>
      <c r="O70" s="116">
        <f>(1-VLOOKUP(O$6,'FMI - 2025 Loaded Scale'!$B$5:$DR$24,'Example Application - FMI'!$B70+2,FALSE))*N70</f>
        <v>0.33154729424746027</v>
      </c>
      <c r="P70" s="116">
        <f>(1-VLOOKUP(P$6,'FMI - 2025 Loaded Scale'!$B$5:$DR$24,'Example Application - FMI'!$B70+2,FALSE))*O70</f>
        <v>0.33171306789458399</v>
      </c>
      <c r="Q70" s="116">
        <f>(1-VLOOKUP(Q$6,'FMI - 2025 Loaded Scale'!$B$5:$DR$24,'Example Application - FMI'!$B70+2,FALSE))*P70</f>
        <v>0.33187892442853129</v>
      </c>
      <c r="R70" s="116">
        <f>(1-VLOOKUP(R$6,'FMI - 2025 Loaded Scale'!$B$5:$DR$24,'Example Application - FMI'!$B70+2,FALSE))*Q70</f>
        <v>0.33204486389074556</v>
      </c>
      <c r="S70" s="116">
        <f>(1-VLOOKUP(S$6,'FMI - 2025 Loaded Scale'!$B$5:$DR$24,'Example Application - FMI'!$B70+2,FALSE))*R70</f>
        <v>0.33221088632269091</v>
      </c>
      <c r="T70" s="116">
        <f>(1-VLOOKUP(T$6,'FMI - 2025 Loaded Scale'!$B$5:$DR$24,'Example Application - FMI'!$B70+2,FALSE))*S70</f>
        <v>0.33244343394311676</v>
      </c>
      <c r="U70" s="116">
        <f>(1-VLOOKUP(U$6,'FMI - 2025 Loaded Scale'!$B$5:$DR$24,'Example Application - FMI'!$B70+2,FALSE))*T70</f>
        <v>0.33274263303366552</v>
      </c>
      <c r="V70" s="116">
        <f>(1-VLOOKUP(V$6,'FMI - 2025 Loaded Scale'!$B$5:$DR$24,'Example Application - FMI'!$B70+2,FALSE))*U70</f>
        <v>0.33310864993000261</v>
      </c>
      <c r="W70" s="116">
        <f>(1-VLOOKUP(W$6,'FMI - 2025 Loaded Scale'!$B$5:$DR$24,'Example Application - FMI'!$B70+2,FALSE))*V70</f>
        <v>0.33354169117491161</v>
      </c>
      <c r="X70" s="116">
        <f>(1-VLOOKUP(X$6,'FMI - 2025 Loaded Scale'!$B$5:$DR$24,'Example Application - FMI'!$B70+2,FALSE))*W70</f>
        <v>0.33354169117491161</v>
      </c>
    </row>
    <row r="71" spans="1:24" x14ac:dyDescent="0.4">
      <c r="A71">
        <f t="shared" si="1"/>
        <v>63</v>
      </c>
      <c r="B71" s="18">
        <f t="shared" si="2"/>
        <v>102</v>
      </c>
      <c r="C71" s="116">
        <v>0.35002</v>
      </c>
      <c r="D71" s="116">
        <f>+C71*(1-VLOOKUP($B71,'HMI - 2025 Scale'!$A$7:$C$127,2,FALSE))^10.5</f>
        <v>0.35002</v>
      </c>
      <c r="E71" s="116">
        <f>(1-VLOOKUP(E$6,'FMI - 2025 Loaded Scale'!$B$5:$DR$24,'Example Application - FMI'!$B71+2,FALSE))*D71</f>
        <v>0.35051002800000003</v>
      </c>
      <c r="F71" s="116">
        <f>(1-VLOOKUP(F$6,'FMI - 2025 Loaded Scale'!$B$5:$DR$24,'Example Application - FMI'!$B71+2,FALSE))*E71</f>
        <v>0.35096569103640007</v>
      </c>
      <c r="G71" s="116">
        <f>(1-VLOOKUP(G$6,'FMI - 2025 Loaded Scale'!$B$5:$DR$24,'Example Application - FMI'!$B71+2,FALSE))*F71</f>
        <v>0.35138684986564378</v>
      </c>
      <c r="H71" s="116">
        <f>(1-VLOOKUP(H$6,'FMI - 2025 Loaded Scale'!$B$5:$DR$24,'Example Application - FMI'!$B71+2,FALSE))*G71</f>
        <v>0.35177337540049602</v>
      </c>
      <c r="I71" s="116">
        <f>(1-VLOOKUP(I$6,'FMI - 2025 Loaded Scale'!$B$5:$DR$24,'Example Application - FMI'!$B71+2,FALSE))*H71</f>
        <v>0.35212514877589646</v>
      </c>
      <c r="J71" s="116">
        <f>(1-VLOOKUP(J$6,'FMI - 2025 Loaded Scale'!$B$5:$DR$24,'Example Application - FMI'!$B71+2,FALSE))*I71</f>
        <v>0.35244206140979473</v>
      </c>
      <c r="K71" s="116">
        <f>(1-VLOOKUP(K$6,'FMI - 2025 Loaded Scale'!$B$5:$DR$24,'Example Application - FMI'!$B71+2,FALSE))*J71</f>
        <v>0.35272401505892254</v>
      </c>
      <c r="L71" s="116">
        <f>(1-VLOOKUP(L$6,'FMI - 2025 Loaded Scale'!$B$5:$DR$24,'Example Application - FMI'!$B71+2,FALSE))*K71</f>
        <v>0.35297092186946377</v>
      </c>
      <c r="M71" s="116">
        <f>(1-VLOOKUP(M$6,'FMI - 2025 Loaded Scale'!$B$5:$DR$24,'Example Application - FMI'!$B71+2,FALSE))*L71</f>
        <v>0.35318270442258543</v>
      </c>
      <c r="N71" s="116">
        <f>(1-VLOOKUP(N$6,'FMI - 2025 Loaded Scale'!$B$5:$DR$24,'Example Application - FMI'!$B71+2,FALSE))*M71</f>
        <v>0.35335929577479669</v>
      </c>
      <c r="O71" s="116">
        <f>(1-VLOOKUP(O$6,'FMI - 2025 Loaded Scale'!$B$5:$DR$24,'Example Application - FMI'!$B71+2,FALSE))*N71</f>
        <v>0.35353597542268406</v>
      </c>
      <c r="P71" s="116">
        <f>(1-VLOOKUP(P$6,'FMI - 2025 Loaded Scale'!$B$5:$DR$24,'Example Application - FMI'!$B71+2,FALSE))*O71</f>
        <v>0.35371274341039538</v>
      </c>
      <c r="Q71" s="116">
        <f>(1-VLOOKUP(Q$6,'FMI - 2025 Loaded Scale'!$B$5:$DR$24,'Example Application - FMI'!$B71+2,FALSE))*P71</f>
        <v>0.35388959978210055</v>
      </c>
      <c r="R71" s="116">
        <f>(1-VLOOKUP(R$6,'FMI - 2025 Loaded Scale'!$B$5:$DR$24,'Example Application - FMI'!$B71+2,FALSE))*Q71</f>
        <v>0.3540665445819916</v>
      </c>
      <c r="S71" s="116">
        <f>(1-VLOOKUP(S$6,'FMI - 2025 Loaded Scale'!$B$5:$DR$24,'Example Application - FMI'!$B71+2,FALSE))*R71</f>
        <v>0.35424357785428257</v>
      </c>
      <c r="T71" s="116">
        <f>(1-VLOOKUP(T$6,'FMI - 2025 Loaded Scale'!$B$5:$DR$24,'Example Application - FMI'!$B71+2,FALSE))*S71</f>
        <v>0.35449154835878055</v>
      </c>
      <c r="U71" s="116">
        <f>(1-VLOOKUP(U$6,'FMI - 2025 Loaded Scale'!$B$5:$DR$24,'Example Application - FMI'!$B71+2,FALSE))*T71</f>
        <v>0.35481059075230342</v>
      </c>
      <c r="V71" s="116">
        <f>(1-VLOOKUP(V$6,'FMI - 2025 Loaded Scale'!$B$5:$DR$24,'Example Application - FMI'!$B71+2,FALSE))*U71</f>
        <v>0.35520088240213099</v>
      </c>
      <c r="W71" s="116">
        <f>(1-VLOOKUP(W$6,'FMI - 2025 Loaded Scale'!$B$5:$DR$24,'Example Application - FMI'!$B71+2,FALSE))*V71</f>
        <v>0.35566264354925381</v>
      </c>
      <c r="X71" s="116">
        <f>(1-VLOOKUP(X$6,'FMI - 2025 Loaded Scale'!$B$5:$DR$24,'Example Application - FMI'!$B71+2,FALSE))*W71</f>
        <v>0.35566264354925381</v>
      </c>
    </row>
    <row r="72" spans="1:24" x14ac:dyDescent="0.4">
      <c r="A72">
        <f t="shared" si="1"/>
        <v>64</v>
      </c>
      <c r="B72" s="18">
        <f t="shared" si="2"/>
        <v>103</v>
      </c>
      <c r="C72" s="116">
        <v>0.37164999999999998</v>
      </c>
      <c r="D72" s="116">
        <f>+C72*(1-VLOOKUP($B72,'HMI - 2025 Scale'!$A$7:$C$127,2,FALSE))^10.5</f>
        <v>0.37164999999999998</v>
      </c>
      <c r="E72" s="116">
        <f>(1-VLOOKUP(E$6,'FMI - 2025 Loaded Scale'!$B$5:$DR$24,'Example Application - FMI'!$B72+2,FALSE))*D72</f>
        <v>0.37217031</v>
      </c>
      <c r="F72" s="116">
        <f>(1-VLOOKUP(F$6,'FMI - 2025 Loaded Scale'!$B$5:$DR$24,'Example Application - FMI'!$B72+2,FALSE))*E72</f>
        <v>0.37265413140300002</v>
      </c>
      <c r="G72" s="116">
        <f>(1-VLOOKUP(G$6,'FMI - 2025 Loaded Scale'!$B$5:$DR$24,'Example Application - FMI'!$B72+2,FALSE))*F72</f>
        <v>0.37310131636068367</v>
      </c>
      <c r="H72" s="116">
        <f>(1-VLOOKUP(H$6,'FMI - 2025 Loaded Scale'!$B$5:$DR$24,'Example Application - FMI'!$B72+2,FALSE))*G72</f>
        <v>0.37351172780868047</v>
      </c>
      <c r="I72" s="116">
        <f>(1-VLOOKUP(I$6,'FMI - 2025 Loaded Scale'!$B$5:$DR$24,'Example Application - FMI'!$B72+2,FALSE))*H72</f>
        <v>0.37388523953648911</v>
      </c>
      <c r="J72" s="116">
        <f>(1-VLOOKUP(J$6,'FMI - 2025 Loaded Scale'!$B$5:$DR$24,'Example Application - FMI'!$B72+2,FALSE))*I72</f>
        <v>0.37422173625207189</v>
      </c>
      <c r="K72" s="116">
        <f>(1-VLOOKUP(K$6,'FMI - 2025 Loaded Scale'!$B$5:$DR$24,'Example Application - FMI'!$B72+2,FALSE))*J72</f>
        <v>0.37452111364107349</v>
      </c>
      <c r="L72" s="116">
        <f>(1-VLOOKUP(L$6,'FMI - 2025 Loaded Scale'!$B$5:$DR$24,'Example Application - FMI'!$B72+2,FALSE))*K72</f>
        <v>0.3747832784206222</v>
      </c>
      <c r="M72" s="116">
        <f>(1-VLOOKUP(M$6,'FMI - 2025 Loaded Scale'!$B$5:$DR$24,'Example Application - FMI'!$B72+2,FALSE))*L72</f>
        <v>0.37500814838767454</v>
      </c>
      <c r="N72" s="116">
        <f>(1-VLOOKUP(N$6,'FMI - 2025 Loaded Scale'!$B$5:$DR$24,'Example Application - FMI'!$B72+2,FALSE))*M72</f>
        <v>0.37519565246186837</v>
      </c>
      <c r="O72" s="116">
        <f>(1-VLOOKUP(O$6,'FMI - 2025 Loaded Scale'!$B$5:$DR$24,'Example Application - FMI'!$B72+2,FALSE))*N72</f>
        <v>0.37538325028809927</v>
      </c>
      <c r="P72" s="116">
        <f>(1-VLOOKUP(P$6,'FMI - 2025 Loaded Scale'!$B$5:$DR$24,'Example Application - FMI'!$B72+2,FALSE))*O72</f>
        <v>0.37557094191324331</v>
      </c>
      <c r="Q72" s="116">
        <f>(1-VLOOKUP(Q$6,'FMI - 2025 Loaded Scale'!$B$5:$DR$24,'Example Application - FMI'!$B72+2,FALSE))*P72</f>
        <v>0.37575872738419991</v>
      </c>
      <c r="R72" s="116">
        <f>(1-VLOOKUP(R$6,'FMI - 2025 Loaded Scale'!$B$5:$DR$24,'Example Application - FMI'!$B72+2,FALSE))*Q72</f>
        <v>0.37594660674789199</v>
      </c>
      <c r="S72" s="116">
        <f>(1-VLOOKUP(S$6,'FMI - 2025 Loaded Scale'!$B$5:$DR$24,'Example Application - FMI'!$B72+2,FALSE))*R72</f>
        <v>0.37613458005126593</v>
      </c>
      <c r="T72" s="116">
        <f>(1-VLOOKUP(T$6,'FMI - 2025 Loaded Scale'!$B$5:$DR$24,'Example Application - FMI'!$B72+2,FALSE))*S72</f>
        <v>0.37639787425730181</v>
      </c>
      <c r="U72" s="116">
        <f>(1-VLOOKUP(U$6,'FMI - 2025 Loaded Scale'!$B$5:$DR$24,'Example Application - FMI'!$B72+2,FALSE))*T72</f>
        <v>0.37673663234413335</v>
      </c>
      <c r="V72" s="116">
        <f>(1-VLOOKUP(V$6,'FMI - 2025 Loaded Scale'!$B$5:$DR$24,'Example Application - FMI'!$B72+2,FALSE))*U72</f>
        <v>0.37715104263971194</v>
      </c>
      <c r="W72" s="116">
        <f>(1-VLOOKUP(W$6,'FMI - 2025 Loaded Scale'!$B$5:$DR$24,'Example Application - FMI'!$B72+2,FALSE))*V72</f>
        <v>0.37764133899514357</v>
      </c>
      <c r="X72" s="116">
        <f>(1-VLOOKUP(X$6,'FMI - 2025 Loaded Scale'!$B$5:$DR$24,'Example Application - FMI'!$B72+2,FALSE))*W72</f>
        <v>0.37764133899514357</v>
      </c>
    </row>
    <row r="73" spans="1:24" x14ac:dyDescent="0.4">
      <c r="A73">
        <f t="shared" si="1"/>
        <v>65</v>
      </c>
      <c r="B73" s="18">
        <f t="shared" si="2"/>
        <v>104</v>
      </c>
      <c r="C73" s="116">
        <v>0.39279000000000003</v>
      </c>
      <c r="D73" s="116">
        <f>+C73*(1-VLOOKUP($B73,'HMI - 2025 Scale'!$A$7:$C$127,2,FALSE))^10.5</f>
        <v>0.39279000000000003</v>
      </c>
      <c r="E73" s="116">
        <f>(1-VLOOKUP(E$6,'FMI - 2025 Loaded Scale'!$B$5:$DR$24,'Example Application - FMI'!$B73+2,FALSE))*D73</f>
        <v>0.39333990600000007</v>
      </c>
      <c r="F73" s="116">
        <f>(1-VLOOKUP(F$6,'FMI - 2025 Loaded Scale'!$B$5:$DR$24,'Example Application - FMI'!$B73+2,FALSE))*E73</f>
        <v>0.39385124787780013</v>
      </c>
      <c r="G73" s="116">
        <f>(1-VLOOKUP(G$6,'FMI - 2025 Loaded Scale'!$B$5:$DR$24,'Example Application - FMI'!$B73+2,FALSE))*F73</f>
        <v>0.39432386937525354</v>
      </c>
      <c r="H73" s="116">
        <f>(1-VLOOKUP(H$6,'FMI - 2025 Loaded Scale'!$B$5:$DR$24,'Example Application - FMI'!$B73+2,FALSE))*G73</f>
        <v>0.39475762563156636</v>
      </c>
      <c r="I73" s="116">
        <f>(1-VLOOKUP(I$6,'FMI - 2025 Loaded Scale'!$B$5:$DR$24,'Example Application - FMI'!$B73+2,FALSE))*H73</f>
        <v>0.39515238325719787</v>
      </c>
      <c r="J73" s="116">
        <f>(1-VLOOKUP(J$6,'FMI - 2025 Loaded Scale'!$B$5:$DR$24,'Example Application - FMI'!$B73+2,FALSE))*I73</f>
        <v>0.39550802040212929</v>
      </c>
      <c r="K73" s="116">
        <f>(1-VLOOKUP(K$6,'FMI - 2025 Loaded Scale'!$B$5:$DR$24,'Example Application - FMI'!$B73+2,FALSE))*J73</f>
        <v>0.39582442681845098</v>
      </c>
      <c r="L73" s="116">
        <f>(1-VLOOKUP(L$6,'FMI - 2025 Loaded Scale'!$B$5:$DR$24,'Example Application - FMI'!$B73+2,FALSE))*K73</f>
        <v>0.39610150391722387</v>
      </c>
      <c r="M73" s="116">
        <f>(1-VLOOKUP(M$6,'FMI - 2025 Loaded Scale'!$B$5:$DR$24,'Example Application - FMI'!$B73+2,FALSE))*L73</f>
        <v>0.39633916481957421</v>
      </c>
      <c r="N73" s="116">
        <f>(1-VLOOKUP(N$6,'FMI - 2025 Loaded Scale'!$B$5:$DR$24,'Example Application - FMI'!$B73+2,FALSE))*M73</f>
        <v>0.39653733440198397</v>
      </c>
      <c r="O73" s="116">
        <f>(1-VLOOKUP(O$6,'FMI - 2025 Loaded Scale'!$B$5:$DR$24,'Example Application - FMI'!$B73+2,FALSE))*N73</f>
        <v>0.39673560306918493</v>
      </c>
      <c r="P73" s="116">
        <f>(1-VLOOKUP(P$6,'FMI - 2025 Loaded Scale'!$B$5:$DR$24,'Example Application - FMI'!$B73+2,FALSE))*O73</f>
        <v>0.39693397087071952</v>
      </c>
      <c r="Q73" s="116">
        <f>(1-VLOOKUP(Q$6,'FMI - 2025 Loaded Scale'!$B$5:$DR$24,'Example Application - FMI'!$B73+2,FALSE))*P73</f>
        <v>0.39713243785615487</v>
      </c>
      <c r="R73" s="116">
        <f>(1-VLOOKUP(R$6,'FMI - 2025 Loaded Scale'!$B$5:$DR$24,'Example Application - FMI'!$B73+2,FALSE))*Q73</f>
        <v>0.39733100407508293</v>
      </c>
      <c r="S73" s="116">
        <f>(1-VLOOKUP(S$6,'FMI - 2025 Loaded Scale'!$B$5:$DR$24,'Example Application - FMI'!$B73+2,FALSE))*R73</f>
        <v>0.39752966957712044</v>
      </c>
      <c r="T73" s="116">
        <f>(1-VLOOKUP(T$6,'FMI - 2025 Loaded Scale'!$B$5:$DR$24,'Example Application - FMI'!$B73+2,FALSE))*S73</f>
        <v>0.3978079403458244</v>
      </c>
      <c r="U73" s="116">
        <f>(1-VLOOKUP(U$6,'FMI - 2025 Loaded Scale'!$B$5:$DR$24,'Example Application - FMI'!$B73+2,FALSE))*T73</f>
        <v>0.39816596749213562</v>
      </c>
      <c r="V73" s="116">
        <f>(1-VLOOKUP(V$6,'FMI - 2025 Loaded Scale'!$B$5:$DR$24,'Example Application - FMI'!$B73+2,FALSE))*U73</f>
        <v>0.398603950056377</v>
      </c>
      <c r="W73" s="116">
        <f>(1-VLOOKUP(W$6,'FMI - 2025 Loaded Scale'!$B$5:$DR$24,'Example Application - FMI'!$B73+2,FALSE))*V73</f>
        <v>0.39912213519145034</v>
      </c>
      <c r="X73" s="116">
        <f>(1-VLOOKUP(X$6,'FMI - 2025 Loaded Scale'!$B$5:$DR$24,'Example Application - FMI'!$B73+2,FALSE))*W73</f>
        <v>0.39912213519145034</v>
      </c>
    </row>
    <row r="74" spans="1:24" x14ac:dyDescent="0.4">
      <c r="A74">
        <f t="shared" si="1"/>
        <v>66</v>
      </c>
      <c r="B74" s="18">
        <f t="shared" si="2"/>
        <v>105</v>
      </c>
      <c r="C74" s="116">
        <v>0.41305000000000003</v>
      </c>
      <c r="D74" s="116">
        <f>+C74*(1-VLOOKUP($B74,'HMI - 2025 Scale'!$A$7:$C$127,2,FALSE))^10.5</f>
        <v>0.41305000000000003</v>
      </c>
      <c r="E74" s="116">
        <f>(1-VLOOKUP(E$6,'FMI - 2025 Loaded Scale'!$B$5:$DR$24,'Example Application - FMI'!$B74+2,FALSE))*D74</f>
        <v>0.41362827000000008</v>
      </c>
      <c r="F74" s="116">
        <f>(1-VLOOKUP(F$6,'FMI - 2025 Loaded Scale'!$B$5:$DR$24,'Example Application - FMI'!$B74+2,FALSE))*E74</f>
        <v>0.41416598675100008</v>
      </c>
      <c r="G74" s="116">
        <f>(1-VLOOKUP(G$6,'FMI - 2025 Loaded Scale'!$B$5:$DR$24,'Example Application - FMI'!$B74+2,FALSE))*F74</f>
        <v>0.41466298593510131</v>
      </c>
      <c r="H74" s="116">
        <f>(1-VLOOKUP(H$6,'FMI - 2025 Loaded Scale'!$B$5:$DR$24,'Example Application - FMI'!$B74+2,FALSE))*G74</f>
        <v>0.41511911521962996</v>
      </c>
      <c r="I74" s="116">
        <f>(1-VLOOKUP(I$6,'FMI - 2025 Loaded Scale'!$B$5:$DR$24,'Example Application - FMI'!$B74+2,FALSE))*H74</f>
        <v>0.41553423433484954</v>
      </c>
      <c r="J74" s="116">
        <f>(1-VLOOKUP(J$6,'FMI - 2025 Loaded Scale'!$B$5:$DR$24,'Example Application - FMI'!$B74+2,FALSE))*I74</f>
        <v>0.41590821514575088</v>
      </c>
      <c r="K74" s="116">
        <f>(1-VLOOKUP(K$6,'FMI - 2025 Loaded Scale'!$B$5:$DR$24,'Example Application - FMI'!$B74+2,FALSE))*J74</f>
        <v>0.41624094171786746</v>
      </c>
      <c r="L74" s="116">
        <f>(1-VLOOKUP(L$6,'FMI - 2025 Loaded Scale'!$B$5:$DR$24,'Example Application - FMI'!$B74+2,FALSE))*K74</f>
        <v>0.41653231037706995</v>
      </c>
      <c r="M74" s="116">
        <f>(1-VLOOKUP(M$6,'FMI - 2025 Loaded Scale'!$B$5:$DR$24,'Example Application - FMI'!$B74+2,FALSE))*L74</f>
        <v>0.41678222976329615</v>
      </c>
      <c r="N74" s="116">
        <f>(1-VLOOKUP(N$6,'FMI - 2025 Loaded Scale'!$B$5:$DR$24,'Example Application - FMI'!$B74+2,FALSE))*M74</f>
        <v>0.41699062087817779</v>
      </c>
      <c r="O74" s="116">
        <f>(1-VLOOKUP(O$6,'FMI - 2025 Loaded Scale'!$B$5:$DR$24,'Example Application - FMI'!$B74+2,FALSE))*N74</f>
        <v>0.41719911618861683</v>
      </c>
      <c r="P74" s="116">
        <f>(1-VLOOKUP(P$6,'FMI - 2025 Loaded Scale'!$B$5:$DR$24,'Example Application - FMI'!$B74+2,FALSE))*O74</f>
        <v>0.41740771574671109</v>
      </c>
      <c r="Q74" s="116">
        <f>(1-VLOOKUP(Q$6,'FMI - 2025 Loaded Scale'!$B$5:$DR$24,'Example Application - FMI'!$B74+2,FALSE))*P74</f>
        <v>0.41761641960458445</v>
      </c>
      <c r="R74" s="116">
        <f>(1-VLOOKUP(R$6,'FMI - 2025 Loaded Scale'!$B$5:$DR$24,'Example Application - FMI'!$B74+2,FALSE))*Q74</f>
        <v>0.41782522781438675</v>
      </c>
      <c r="S74" s="116">
        <f>(1-VLOOKUP(S$6,'FMI - 2025 Loaded Scale'!$B$5:$DR$24,'Example Application - FMI'!$B74+2,FALSE))*R74</f>
        <v>0.4180341404282939</v>
      </c>
      <c r="T74" s="116">
        <f>(1-VLOOKUP(T$6,'FMI - 2025 Loaded Scale'!$B$5:$DR$24,'Example Application - FMI'!$B74+2,FALSE))*S74</f>
        <v>0.41832676432659366</v>
      </c>
      <c r="U74" s="116">
        <f>(1-VLOOKUP(U$6,'FMI - 2025 Loaded Scale'!$B$5:$DR$24,'Example Application - FMI'!$B74+2,FALSE))*T74</f>
        <v>0.41870325841448758</v>
      </c>
      <c r="V74" s="116">
        <f>(1-VLOOKUP(V$6,'FMI - 2025 Loaded Scale'!$B$5:$DR$24,'Example Application - FMI'!$B74+2,FALSE))*U74</f>
        <v>0.41916383199874357</v>
      </c>
      <c r="W74" s="116">
        <f>(1-VLOOKUP(W$6,'FMI - 2025 Loaded Scale'!$B$5:$DR$24,'Example Application - FMI'!$B74+2,FALSE))*V74</f>
        <v>0.419708744980342</v>
      </c>
      <c r="X74" s="116">
        <f>(1-VLOOKUP(X$6,'FMI - 2025 Loaded Scale'!$B$5:$DR$24,'Example Application - FMI'!$B74+2,FALSE))*W74</f>
        <v>0.419708744980342</v>
      </c>
    </row>
    <row r="75" spans="1:24" x14ac:dyDescent="0.4">
      <c r="A75">
        <f t="shared" ref="A75:A84" si="3">+A74+1</f>
        <v>67</v>
      </c>
      <c r="B75" s="18">
        <f t="shared" ref="B75:B84" si="4">B74+1</f>
        <v>106</v>
      </c>
      <c r="C75" s="116">
        <v>0.43207999999999996</v>
      </c>
      <c r="D75" s="116">
        <f>+C75*(1-VLOOKUP($B75,'HMI - 2025 Scale'!$A$7:$C$127,2,FALSE))^10.5</f>
        <v>0.43207999999999996</v>
      </c>
      <c r="E75" s="116">
        <f>(1-VLOOKUP(E$6,'FMI - 2025 Loaded Scale'!$B$5:$DR$24,'Example Application - FMI'!$B75+2,FALSE))*D75</f>
        <v>0.43268491199999998</v>
      </c>
      <c r="F75" s="116">
        <f>(1-VLOOKUP(F$6,'FMI - 2025 Loaded Scale'!$B$5:$DR$24,'Example Application - FMI'!$B75+2,FALSE))*E75</f>
        <v>0.4332474023856</v>
      </c>
      <c r="G75" s="116">
        <f>(1-VLOOKUP(G$6,'FMI - 2025 Loaded Scale'!$B$5:$DR$24,'Example Application - FMI'!$B75+2,FALSE))*F75</f>
        <v>0.43376729926846275</v>
      </c>
      <c r="H75" s="116">
        <f>(1-VLOOKUP(H$6,'FMI - 2025 Loaded Scale'!$B$5:$DR$24,'Example Application - FMI'!$B75+2,FALSE))*G75</f>
        <v>0.4342444432976581</v>
      </c>
      <c r="I75" s="116">
        <f>(1-VLOOKUP(I$6,'FMI - 2025 Loaded Scale'!$B$5:$DR$24,'Example Application - FMI'!$B75+2,FALSE))*H75</f>
        <v>0.43467868774095569</v>
      </c>
      <c r="J75" s="116">
        <f>(1-VLOOKUP(J$6,'FMI - 2025 Loaded Scale'!$B$5:$DR$24,'Example Application - FMI'!$B75+2,FALSE))*I75</f>
        <v>0.43506989855992251</v>
      </c>
      <c r="K75" s="116">
        <f>(1-VLOOKUP(K$6,'FMI - 2025 Loaded Scale'!$B$5:$DR$24,'Example Application - FMI'!$B75+2,FALSE))*J75</f>
        <v>0.43541795447877041</v>
      </c>
      <c r="L75" s="116">
        <f>(1-VLOOKUP(L$6,'FMI - 2025 Loaded Scale'!$B$5:$DR$24,'Example Application - FMI'!$B75+2,FALSE))*K75</f>
        <v>0.4357227470469055</v>
      </c>
      <c r="M75" s="116">
        <f>(1-VLOOKUP(M$6,'FMI - 2025 Loaded Scale'!$B$5:$DR$24,'Example Application - FMI'!$B75+2,FALSE))*L75</f>
        <v>0.43598418069513362</v>
      </c>
      <c r="N75" s="116">
        <f>(1-VLOOKUP(N$6,'FMI - 2025 Loaded Scale'!$B$5:$DR$24,'Example Application - FMI'!$B75+2,FALSE))*M75</f>
        <v>0.43620217278548118</v>
      </c>
      <c r="O75" s="116">
        <f>(1-VLOOKUP(O$6,'FMI - 2025 Loaded Scale'!$B$5:$DR$24,'Example Application - FMI'!$B75+2,FALSE))*N75</f>
        <v>0.43642027387187388</v>
      </c>
      <c r="P75" s="116">
        <f>(1-VLOOKUP(P$6,'FMI - 2025 Loaded Scale'!$B$5:$DR$24,'Example Application - FMI'!$B75+2,FALSE))*O75</f>
        <v>0.43663848400880978</v>
      </c>
      <c r="Q75" s="116">
        <f>(1-VLOOKUP(Q$6,'FMI - 2025 Loaded Scale'!$B$5:$DR$24,'Example Application - FMI'!$B75+2,FALSE))*P75</f>
        <v>0.43685680325081416</v>
      </c>
      <c r="R75" s="116">
        <f>(1-VLOOKUP(R$6,'FMI - 2025 Loaded Scale'!$B$5:$DR$24,'Example Application - FMI'!$B75+2,FALSE))*Q75</f>
        <v>0.43707523165243956</v>
      </c>
      <c r="S75" s="116">
        <f>(1-VLOOKUP(S$6,'FMI - 2025 Loaded Scale'!$B$5:$DR$24,'Example Application - FMI'!$B75+2,FALSE))*R75</f>
        <v>0.43729376926826574</v>
      </c>
      <c r="T75" s="116">
        <f>(1-VLOOKUP(T$6,'FMI - 2025 Loaded Scale'!$B$5:$DR$24,'Example Application - FMI'!$B75+2,FALSE))*S75</f>
        <v>0.43759987490675351</v>
      </c>
      <c r="U75" s="116">
        <f>(1-VLOOKUP(U$6,'FMI - 2025 Loaded Scale'!$B$5:$DR$24,'Example Application - FMI'!$B75+2,FALSE))*T75</f>
        <v>0.43799371479416954</v>
      </c>
      <c r="V75" s="116">
        <f>(1-VLOOKUP(V$6,'FMI - 2025 Loaded Scale'!$B$5:$DR$24,'Example Application - FMI'!$B75+2,FALSE))*U75</f>
        <v>0.43847550788044315</v>
      </c>
      <c r="W75" s="116">
        <f>(1-VLOOKUP(W$6,'FMI - 2025 Loaded Scale'!$B$5:$DR$24,'Example Application - FMI'!$B75+2,FALSE))*V75</f>
        <v>0.43904552604068775</v>
      </c>
      <c r="X75" s="116">
        <f>(1-VLOOKUP(X$6,'FMI - 2025 Loaded Scale'!$B$5:$DR$24,'Example Application - FMI'!$B75+2,FALSE))*W75</f>
        <v>0.43904552604068775</v>
      </c>
    </row>
    <row r="76" spans="1:24" x14ac:dyDescent="0.4">
      <c r="A76">
        <f t="shared" si="3"/>
        <v>68</v>
      </c>
      <c r="B76" s="18">
        <f t="shared" si="4"/>
        <v>107</v>
      </c>
      <c r="C76" s="116">
        <v>0.44950999999999997</v>
      </c>
      <c r="D76" s="116">
        <f>+C76*(1-VLOOKUP($B76,'HMI - 2025 Scale'!$A$7:$C$127,2,FALSE))^10.5</f>
        <v>0.44950999999999997</v>
      </c>
      <c r="E76" s="116">
        <f>(1-VLOOKUP(E$6,'FMI - 2025 Loaded Scale'!$B$5:$DR$24,'Example Application - FMI'!$B76+2,FALSE))*D76</f>
        <v>0.45013931400000001</v>
      </c>
      <c r="F76" s="116">
        <f>(1-VLOOKUP(F$6,'FMI - 2025 Loaded Scale'!$B$5:$DR$24,'Example Application - FMI'!$B76+2,FALSE))*E76</f>
        <v>0.45072449510820006</v>
      </c>
      <c r="G76" s="116">
        <f>(1-VLOOKUP(G$6,'FMI - 2025 Loaded Scale'!$B$5:$DR$24,'Example Application - FMI'!$B76+2,FALSE))*F76</f>
        <v>0.45126536450232996</v>
      </c>
      <c r="H76" s="116">
        <f>(1-VLOOKUP(H$6,'FMI - 2025 Loaded Scale'!$B$5:$DR$24,'Example Application - FMI'!$B76+2,FALSE))*G76</f>
        <v>0.45176175640328259</v>
      </c>
      <c r="I76" s="116">
        <f>(1-VLOOKUP(I$6,'FMI - 2025 Loaded Scale'!$B$5:$DR$24,'Example Application - FMI'!$B76+2,FALSE))*H76</f>
        <v>0.4522135181596858</v>
      </c>
      <c r="J76" s="116">
        <f>(1-VLOOKUP(J$6,'FMI - 2025 Loaded Scale'!$B$5:$DR$24,'Example Application - FMI'!$B76+2,FALSE))*I76</f>
        <v>0.45262051032602946</v>
      </c>
      <c r="K76" s="116">
        <f>(1-VLOOKUP(K$6,'FMI - 2025 Loaded Scale'!$B$5:$DR$24,'Example Application - FMI'!$B76+2,FALSE))*J76</f>
        <v>0.45298260673429025</v>
      </c>
      <c r="L76" s="116">
        <f>(1-VLOOKUP(L$6,'FMI - 2025 Loaded Scale'!$B$5:$DR$24,'Example Application - FMI'!$B76+2,FALSE))*K76</f>
        <v>0.45329969455900421</v>
      </c>
      <c r="M76" s="116">
        <f>(1-VLOOKUP(M$6,'FMI - 2025 Loaded Scale'!$B$5:$DR$24,'Example Application - FMI'!$B76+2,FALSE))*L76</f>
        <v>0.45357167437573959</v>
      </c>
      <c r="N76" s="116">
        <f>(1-VLOOKUP(N$6,'FMI - 2025 Loaded Scale'!$B$5:$DR$24,'Example Application - FMI'!$B76+2,FALSE))*M76</f>
        <v>0.45379846021292741</v>
      </c>
      <c r="O76" s="116">
        <f>(1-VLOOKUP(O$6,'FMI - 2025 Loaded Scale'!$B$5:$DR$24,'Example Application - FMI'!$B76+2,FALSE))*N76</f>
        <v>0.45402535944303385</v>
      </c>
      <c r="P76" s="116">
        <f>(1-VLOOKUP(P$6,'FMI - 2025 Loaded Scale'!$B$5:$DR$24,'Example Application - FMI'!$B76+2,FALSE))*O76</f>
        <v>0.45425237212275532</v>
      </c>
      <c r="Q76" s="116">
        <f>(1-VLOOKUP(Q$6,'FMI - 2025 Loaded Scale'!$B$5:$DR$24,'Example Application - FMI'!$B76+2,FALSE))*P76</f>
        <v>0.45447949830881668</v>
      </c>
      <c r="R76" s="116">
        <f>(1-VLOOKUP(R$6,'FMI - 2025 Loaded Scale'!$B$5:$DR$24,'Example Application - FMI'!$B76+2,FALSE))*Q76</f>
        <v>0.45470673805797107</v>
      </c>
      <c r="S76" s="116">
        <f>(1-VLOOKUP(S$6,'FMI - 2025 Loaded Scale'!$B$5:$DR$24,'Example Application - FMI'!$B76+2,FALSE))*R76</f>
        <v>0.45493409142700003</v>
      </c>
      <c r="T76" s="116">
        <f>(1-VLOOKUP(T$6,'FMI - 2025 Loaded Scale'!$B$5:$DR$24,'Example Application - FMI'!$B76+2,FALSE))*S76</f>
        <v>0.4552525452909989</v>
      </c>
      <c r="U76" s="116">
        <f>(1-VLOOKUP(U$6,'FMI - 2025 Loaded Scale'!$B$5:$DR$24,'Example Application - FMI'!$B76+2,FALSE))*T76</f>
        <v>0.45566227258176073</v>
      </c>
      <c r="V76" s="116">
        <f>(1-VLOOKUP(V$6,'FMI - 2025 Loaded Scale'!$B$5:$DR$24,'Example Application - FMI'!$B76+2,FALSE))*U76</f>
        <v>0.4561635010816007</v>
      </c>
      <c r="W76" s="116">
        <f>(1-VLOOKUP(W$6,'FMI - 2025 Loaded Scale'!$B$5:$DR$24,'Example Application - FMI'!$B76+2,FALSE))*V76</f>
        <v>0.45675651363300679</v>
      </c>
      <c r="X76" s="116">
        <f>(1-VLOOKUP(X$6,'FMI - 2025 Loaded Scale'!$B$5:$DR$24,'Example Application - FMI'!$B76+2,FALSE))*W76</f>
        <v>0.45675651363300679</v>
      </c>
    </row>
    <row r="77" spans="1:24" x14ac:dyDescent="0.4">
      <c r="A77">
        <f t="shared" si="3"/>
        <v>69</v>
      </c>
      <c r="B77" s="18">
        <f t="shared" si="4"/>
        <v>108</v>
      </c>
      <c r="C77" s="116">
        <v>0.46498</v>
      </c>
      <c r="D77" s="116">
        <f>+C77*(1-VLOOKUP($B77,'HMI - 2025 Scale'!$A$7:$C$127,2,FALSE))^10.5</f>
        <v>0.46498</v>
      </c>
      <c r="E77" s="116">
        <f>(1-VLOOKUP(E$6,'FMI - 2025 Loaded Scale'!$B$5:$DR$24,'Example Application - FMI'!$B77+2,FALSE))*D77</f>
        <v>0.46563097200000003</v>
      </c>
      <c r="F77" s="116">
        <f>(1-VLOOKUP(F$6,'FMI - 2025 Loaded Scale'!$B$5:$DR$24,'Example Application - FMI'!$B77+2,FALSE))*E77</f>
        <v>0.46623629226360008</v>
      </c>
      <c r="G77" s="116">
        <f>(1-VLOOKUP(G$6,'FMI - 2025 Loaded Scale'!$B$5:$DR$24,'Example Application - FMI'!$B77+2,FALSE))*F77</f>
        <v>0.46679577581431647</v>
      </c>
      <c r="H77" s="116">
        <f>(1-VLOOKUP(H$6,'FMI - 2025 Loaded Scale'!$B$5:$DR$24,'Example Application - FMI'!$B77+2,FALSE))*G77</f>
        <v>0.46730925116771227</v>
      </c>
      <c r="I77" s="116">
        <f>(1-VLOOKUP(I$6,'FMI - 2025 Loaded Scale'!$B$5:$DR$24,'Example Application - FMI'!$B77+2,FALSE))*H77</f>
        <v>0.46777656041887994</v>
      </c>
      <c r="J77" s="116">
        <f>(1-VLOOKUP(J$6,'FMI - 2025 Loaded Scale'!$B$5:$DR$24,'Example Application - FMI'!$B77+2,FALSE))*I77</f>
        <v>0.46819755932325691</v>
      </c>
      <c r="K77" s="116">
        <f>(1-VLOOKUP(K$6,'FMI - 2025 Loaded Scale'!$B$5:$DR$24,'Example Application - FMI'!$B77+2,FALSE))*J77</f>
        <v>0.46857211737071547</v>
      </c>
      <c r="L77" s="116">
        <f>(1-VLOOKUP(L$6,'FMI - 2025 Loaded Scale'!$B$5:$DR$24,'Example Application - FMI'!$B77+2,FALSE))*K77</f>
        <v>0.46890011785287494</v>
      </c>
      <c r="M77" s="116">
        <f>(1-VLOOKUP(M$6,'FMI - 2025 Loaded Scale'!$B$5:$DR$24,'Example Application - FMI'!$B77+2,FALSE))*L77</f>
        <v>0.46918145792358662</v>
      </c>
      <c r="N77" s="116">
        <f>(1-VLOOKUP(N$6,'FMI - 2025 Loaded Scale'!$B$5:$DR$24,'Example Application - FMI'!$B77+2,FALSE))*M77</f>
        <v>0.46941604865254838</v>
      </c>
      <c r="O77" s="116">
        <f>(1-VLOOKUP(O$6,'FMI - 2025 Loaded Scale'!$B$5:$DR$24,'Example Application - FMI'!$B77+2,FALSE))*N77</f>
        <v>0.46965075667687461</v>
      </c>
      <c r="P77" s="116">
        <f>(1-VLOOKUP(P$6,'FMI - 2025 Loaded Scale'!$B$5:$DR$24,'Example Application - FMI'!$B77+2,FALSE))*O77</f>
        <v>0.46988558205521302</v>
      </c>
      <c r="Q77" s="116">
        <f>(1-VLOOKUP(Q$6,'FMI - 2025 Loaded Scale'!$B$5:$DR$24,'Example Application - FMI'!$B77+2,FALSE))*P77</f>
        <v>0.47012052484624062</v>
      </c>
      <c r="R77" s="116">
        <f>(1-VLOOKUP(R$6,'FMI - 2025 Loaded Scale'!$B$5:$DR$24,'Example Application - FMI'!$B77+2,FALSE))*Q77</f>
        <v>0.47035558510866371</v>
      </c>
      <c r="S77" s="116">
        <f>(1-VLOOKUP(S$6,'FMI - 2025 Loaded Scale'!$B$5:$DR$24,'Example Application - FMI'!$B77+2,FALSE))*R77</f>
        <v>0.47059076290121804</v>
      </c>
      <c r="T77" s="116">
        <f>(1-VLOOKUP(T$6,'FMI - 2025 Loaded Scale'!$B$5:$DR$24,'Example Application - FMI'!$B77+2,FALSE))*S77</f>
        <v>0.47092017643524886</v>
      </c>
      <c r="U77" s="116">
        <f>(1-VLOOKUP(U$6,'FMI - 2025 Loaded Scale'!$B$5:$DR$24,'Example Application - FMI'!$B77+2,FALSE))*T77</f>
        <v>0.47134400459404052</v>
      </c>
      <c r="V77" s="116">
        <f>(1-VLOOKUP(V$6,'FMI - 2025 Loaded Scale'!$B$5:$DR$24,'Example Application - FMI'!$B77+2,FALSE))*U77</f>
        <v>0.471862482999094</v>
      </c>
      <c r="W77" s="116">
        <f>(1-VLOOKUP(W$6,'FMI - 2025 Loaded Scale'!$B$5:$DR$24,'Example Application - FMI'!$B77+2,FALSE))*V77</f>
        <v>0.47247590422699287</v>
      </c>
      <c r="X77" s="116">
        <f>(1-VLOOKUP(X$6,'FMI - 2025 Loaded Scale'!$B$5:$DR$24,'Example Application - FMI'!$B77+2,FALSE))*W77</f>
        <v>0.47247590422699287</v>
      </c>
    </row>
    <row r="78" spans="1:24" x14ac:dyDescent="0.4">
      <c r="A78">
        <f t="shared" si="3"/>
        <v>70</v>
      </c>
      <c r="B78" s="18">
        <f t="shared" si="4"/>
        <v>109</v>
      </c>
      <c r="C78" s="116">
        <v>0.47811999999999999</v>
      </c>
      <c r="D78" s="116">
        <f>+C78*(1-VLOOKUP($B78,'HMI - 2025 Scale'!$A$7:$C$127,2,FALSE))^10.5</f>
        <v>0.47811999999999999</v>
      </c>
      <c r="E78" s="116">
        <f>(1-VLOOKUP(E$6,'FMI - 2025 Loaded Scale'!$B$5:$DR$24,'Example Application - FMI'!$B78+2,FALSE))*D78</f>
        <v>0.47878936800000005</v>
      </c>
      <c r="F78" s="116">
        <f>(1-VLOOKUP(F$6,'FMI - 2025 Loaded Scale'!$B$5:$DR$24,'Example Application - FMI'!$B78+2,FALSE))*E78</f>
        <v>0.47941179417840007</v>
      </c>
      <c r="G78" s="116">
        <f>(1-VLOOKUP(G$6,'FMI - 2025 Loaded Scale'!$B$5:$DR$24,'Example Application - FMI'!$B78+2,FALSE))*F78</f>
        <v>0.47998708833141418</v>
      </c>
      <c r="H78" s="116">
        <f>(1-VLOOKUP(H$6,'FMI - 2025 Loaded Scale'!$B$5:$DR$24,'Example Application - FMI'!$B78+2,FALSE))*G78</f>
        <v>0.4805150741285788</v>
      </c>
      <c r="I78" s="116">
        <f>(1-VLOOKUP(I$6,'FMI - 2025 Loaded Scale'!$B$5:$DR$24,'Example Application - FMI'!$B78+2,FALSE))*H78</f>
        <v>0.48099558920270735</v>
      </c>
      <c r="J78" s="116">
        <f>(1-VLOOKUP(J$6,'FMI - 2025 Loaded Scale'!$B$5:$DR$24,'Example Application - FMI'!$B78+2,FALSE))*I78</f>
        <v>0.48142848523298976</v>
      </c>
      <c r="K78" s="116">
        <f>(1-VLOOKUP(K$6,'FMI - 2025 Loaded Scale'!$B$5:$DR$24,'Example Application - FMI'!$B78+2,FALSE))*J78</f>
        <v>0.48181362802117611</v>
      </c>
      <c r="L78" s="116">
        <f>(1-VLOOKUP(L$6,'FMI - 2025 Loaded Scale'!$B$5:$DR$24,'Example Application - FMI'!$B78+2,FALSE))*K78</f>
        <v>0.48215089756079088</v>
      </c>
      <c r="M78" s="116">
        <f>(1-VLOOKUP(M$6,'FMI - 2025 Loaded Scale'!$B$5:$DR$24,'Example Application - FMI'!$B78+2,FALSE))*L78</f>
        <v>0.48244018809932732</v>
      </c>
      <c r="N78" s="116">
        <f>(1-VLOOKUP(N$6,'FMI - 2025 Loaded Scale'!$B$5:$DR$24,'Example Application - FMI'!$B78+2,FALSE))*M78</f>
        <v>0.48268140819337696</v>
      </c>
      <c r="O78" s="116">
        <f>(1-VLOOKUP(O$6,'FMI - 2025 Loaded Scale'!$B$5:$DR$24,'Example Application - FMI'!$B78+2,FALSE))*N78</f>
        <v>0.48292274889747361</v>
      </c>
      <c r="P78" s="116">
        <f>(1-VLOOKUP(P$6,'FMI - 2025 Loaded Scale'!$B$5:$DR$24,'Example Application - FMI'!$B78+2,FALSE))*O78</f>
        <v>0.4831642102719223</v>
      </c>
      <c r="Q78" s="116">
        <f>(1-VLOOKUP(Q$6,'FMI - 2025 Loaded Scale'!$B$5:$DR$24,'Example Application - FMI'!$B78+2,FALSE))*P78</f>
        <v>0.48340579237705822</v>
      </c>
      <c r="R78" s="116">
        <f>(1-VLOOKUP(R$6,'FMI - 2025 Loaded Scale'!$B$5:$DR$24,'Example Application - FMI'!$B78+2,FALSE))*Q78</f>
        <v>0.48364749527324674</v>
      </c>
      <c r="S78" s="116">
        <f>(1-VLOOKUP(S$6,'FMI - 2025 Loaded Scale'!$B$5:$DR$24,'Example Application - FMI'!$B78+2,FALSE))*R78</f>
        <v>0.48388931902088334</v>
      </c>
      <c r="T78" s="116">
        <f>(1-VLOOKUP(T$6,'FMI - 2025 Loaded Scale'!$B$5:$DR$24,'Example Application - FMI'!$B78+2,FALSE))*S78</f>
        <v>0.48422804154419791</v>
      </c>
      <c r="U78" s="116">
        <f>(1-VLOOKUP(U$6,'FMI - 2025 Loaded Scale'!$B$5:$DR$24,'Example Application - FMI'!$B78+2,FALSE))*T78</f>
        <v>0.48466384678158764</v>
      </c>
      <c r="V78" s="116">
        <f>(1-VLOOKUP(V$6,'FMI - 2025 Loaded Scale'!$B$5:$DR$24,'Example Application - FMI'!$B78+2,FALSE))*U78</f>
        <v>0.48519697701304743</v>
      </c>
      <c r="W78" s="116">
        <f>(1-VLOOKUP(W$6,'FMI - 2025 Loaded Scale'!$B$5:$DR$24,'Example Application - FMI'!$B78+2,FALSE))*V78</f>
        <v>0.4858277330831644</v>
      </c>
      <c r="X78" s="116">
        <f>(1-VLOOKUP(X$6,'FMI - 2025 Loaded Scale'!$B$5:$DR$24,'Example Application - FMI'!$B78+2,FALSE))*W78</f>
        <v>0.4858277330831644</v>
      </c>
    </row>
    <row r="79" spans="1:24" x14ac:dyDescent="0.4">
      <c r="A79">
        <f t="shared" si="3"/>
        <v>71</v>
      </c>
      <c r="B79" s="18">
        <f t="shared" si="4"/>
        <v>110</v>
      </c>
      <c r="C79" s="116">
        <v>0.48857</v>
      </c>
      <c r="D79" s="116">
        <f>+C79*(1-VLOOKUP($B79,'HMI - 2025 Scale'!$A$7:$C$127,2,FALSE))^10.5</f>
        <v>0.48857</v>
      </c>
      <c r="E79" s="116">
        <f>(1-VLOOKUP(E$6,'FMI - 2025 Loaded Scale'!$B$5:$DR$24,'Example Application - FMI'!$B79+2,FALSE))*D79</f>
        <v>0.48925399800000002</v>
      </c>
      <c r="F79" s="116">
        <f>(1-VLOOKUP(F$6,'FMI - 2025 Loaded Scale'!$B$5:$DR$24,'Example Application - FMI'!$B79+2,FALSE))*E79</f>
        <v>0.48989002819740007</v>
      </c>
      <c r="G79" s="116">
        <f>(1-VLOOKUP(G$6,'FMI - 2025 Loaded Scale'!$B$5:$DR$24,'Example Application - FMI'!$B79+2,FALSE))*F79</f>
        <v>0.490477896231237</v>
      </c>
      <c r="H79" s="116">
        <f>(1-VLOOKUP(H$6,'FMI - 2025 Loaded Scale'!$B$5:$DR$24,'Example Application - FMI'!$B79+2,FALSE))*G79</f>
        <v>0.49101742191709141</v>
      </c>
      <c r="I79" s="116">
        <f>(1-VLOOKUP(I$6,'FMI - 2025 Loaded Scale'!$B$5:$DR$24,'Example Application - FMI'!$B79+2,FALSE))*H79</f>
        <v>0.49150843933900845</v>
      </c>
      <c r="J79" s="116">
        <f>(1-VLOOKUP(J$6,'FMI - 2025 Loaded Scale'!$B$5:$DR$24,'Example Application - FMI'!$B79+2,FALSE))*I79</f>
        <v>0.49195079693441351</v>
      </c>
      <c r="K79" s="116">
        <f>(1-VLOOKUP(K$6,'FMI - 2025 Loaded Scale'!$B$5:$DR$24,'Example Application - FMI'!$B79+2,FALSE))*J79</f>
        <v>0.49234435757196099</v>
      </c>
      <c r="L79" s="116">
        <f>(1-VLOOKUP(L$6,'FMI - 2025 Loaded Scale'!$B$5:$DR$24,'Example Application - FMI'!$B79+2,FALSE))*K79</f>
        <v>0.49268899862226134</v>
      </c>
      <c r="M79" s="116">
        <f>(1-VLOOKUP(M$6,'FMI - 2025 Loaded Scale'!$B$5:$DR$24,'Example Application - FMI'!$B79+2,FALSE))*L79</f>
        <v>0.49298461202143468</v>
      </c>
      <c r="N79" s="116">
        <f>(1-VLOOKUP(N$6,'FMI - 2025 Loaded Scale'!$B$5:$DR$24,'Example Application - FMI'!$B79+2,FALSE))*M79</f>
        <v>0.49323110432744538</v>
      </c>
      <c r="O79" s="116">
        <f>(1-VLOOKUP(O$6,'FMI - 2025 Loaded Scale'!$B$5:$DR$24,'Example Application - FMI'!$B79+2,FALSE))*N79</f>
        <v>0.49347771987960909</v>
      </c>
      <c r="P79" s="116">
        <f>(1-VLOOKUP(P$6,'FMI - 2025 Loaded Scale'!$B$5:$DR$24,'Example Application - FMI'!$B79+2,FALSE))*O79</f>
        <v>0.49372445873954884</v>
      </c>
      <c r="Q79" s="116">
        <f>(1-VLOOKUP(Q$6,'FMI - 2025 Loaded Scale'!$B$5:$DR$24,'Example Application - FMI'!$B79+2,FALSE))*P79</f>
        <v>0.4939713209689186</v>
      </c>
      <c r="R79" s="116">
        <f>(1-VLOOKUP(R$6,'FMI - 2025 Loaded Scale'!$B$5:$DR$24,'Example Application - FMI'!$B79+2,FALSE))*Q79</f>
        <v>0.49421830662940303</v>
      </c>
      <c r="S79" s="116">
        <f>(1-VLOOKUP(S$6,'FMI - 2025 Loaded Scale'!$B$5:$DR$24,'Example Application - FMI'!$B79+2,FALSE))*R79</f>
        <v>0.49446541578271769</v>
      </c>
      <c r="T79" s="116">
        <f>(1-VLOOKUP(T$6,'FMI - 2025 Loaded Scale'!$B$5:$DR$24,'Example Application - FMI'!$B79+2,FALSE))*S79</f>
        <v>0.49481154157376556</v>
      </c>
      <c r="U79" s="116">
        <f>(1-VLOOKUP(U$6,'FMI - 2025 Loaded Scale'!$B$5:$DR$24,'Example Application - FMI'!$B79+2,FALSE))*T79</f>
        <v>0.4952568719611819</v>
      </c>
      <c r="V79" s="116">
        <f>(1-VLOOKUP(V$6,'FMI - 2025 Loaded Scale'!$B$5:$DR$24,'Example Application - FMI'!$B79+2,FALSE))*U79</f>
        <v>0.49580165452033925</v>
      </c>
      <c r="W79" s="116">
        <f>(1-VLOOKUP(W$6,'FMI - 2025 Loaded Scale'!$B$5:$DR$24,'Example Application - FMI'!$B79+2,FALSE))*V79</f>
        <v>0.49644619667121576</v>
      </c>
      <c r="X79" s="116">
        <f>(1-VLOOKUP(X$6,'FMI - 2025 Loaded Scale'!$B$5:$DR$24,'Example Application - FMI'!$B79+2,FALSE))*W79</f>
        <v>0.49644619667121576</v>
      </c>
    </row>
    <row r="80" spans="1:24" x14ac:dyDescent="0.4">
      <c r="A80">
        <f t="shared" si="3"/>
        <v>72</v>
      </c>
      <c r="B80" s="18">
        <f t="shared" si="4"/>
        <v>111</v>
      </c>
      <c r="C80" s="116">
        <v>0.49595</v>
      </c>
      <c r="D80" s="116">
        <f>+C80*(1-VLOOKUP($B80,'HMI - 2025 Scale'!$A$7:$C$127,2,FALSE))^10.5</f>
        <v>0.49595</v>
      </c>
      <c r="E80" s="116">
        <f>(1-VLOOKUP(E$6,'FMI - 2025 Loaded Scale'!$B$5:$DR$24,'Example Application - FMI'!$B80+2,FALSE))*D80</f>
        <v>0.49664433000000002</v>
      </c>
      <c r="F80" s="116">
        <f>(1-VLOOKUP(F$6,'FMI - 2025 Loaded Scale'!$B$5:$DR$24,'Example Application - FMI'!$B80+2,FALSE))*E80</f>
        <v>0.49728996762900007</v>
      </c>
      <c r="G80" s="116">
        <f>(1-VLOOKUP(G$6,'FMI - 2025 Loaded Scale'!$B$5:$DR$24,'Example Application - FMI'!$B80+2,FALSE))*F80</f>
        <v>0.4978867155901549</v>
      </c>
      <c r="H80" s="116">
        <f>(1-VLOOKUP(H$6,'FMI - 2025 Loaded Scale'!$B$5:$DR$24,'Example Application - FMI'!$B80+2,FALSE))*G80</f>
        <v>0.49843439097730413</v>
      </c>
      <c r="I80" s="116">
        <f>(1-VLOOKUP(I$6,'FMI - 2025 Loaded Scale'!$B$5:$DR$24,'Example Application - FMI'!$B80+2,FALSE))*H80</f>
        <v>0.49893282536828137</v>
      </c>
      <c r="J80" s="116">
        <f>(1-VLOOKUP(J$6,'FMI - 2025 Loaded Scale'!$B$5:$DR$24,'Example Application - FMI'!$B80+2,FALSE))*I80</f>
        <v>0.4993818649111128</v>
      </c>
      <c r="K80" s="116">
        <f>(1-VLOOKUP(K$6,'FMI - 2025 Loaded Scale'!$B$5:$DR$24,'Example Application - FMI'!$B80+2,FALSE))*J80</f>
        <v>0.49978137040304166</v>
      </c>
      <c r="L80" s="116">
        <f>(1-VLOOKUP(L$6,'FMI - 2025 Loaded Scale'!$B$5:$DR$24,'Example Application - FMI'!$B80+2,FALSE))*K80</f>
        <v>0.5001312173623238</v>
      </c>
      <c r="M80" s="116">
        <f>(1-VLOOKUP(M$6,'FMI - 2025 Loaded Scale'!$B$5:$DR$24,'Example Application - FMI'!$B80+2,FALSE))*L80</f>
        <v>0.50043129609274117</v>
      </c>
      <c r="N80" s="116">
        <f>(1-VLOOKUP(N$6,'FMI - 2025 Loaded Scale'!$B$5:$DR$24,'Example Application - FMI'!$B80+2,FALSE))*M80</f>
        <v>0.50068151174078757</v>
      </c>
      <c r="O80" s="116">
        <f>(1-VLOOKUP(O$6,'FMI - 2025 Loaded Scale'!$B$5:$DR$24,'Example Application - FMI'!$B80+2,FALSE))*N80</f>
        <v>0.50093185249665795</v>
      </c>
      <c r="P80" s="116">
        <f>(1-VLOOKUP(P$6,'FMI - 2025 Loaded Scale'!$B$5:$DR$24,'Example Application - FMI'!$B80+2,FALSE))*O80</f>
        <v>0.50118231842290628</v>
      </c>
      <c r="Q80" s="116">
        <f>(1-VLOOKUP(Q$6,'FMI - 2025 Loaded Scale'!$B$5:$DR$24,'Example Application - FMI'!$B80+2,FALSE))*P80</f>
        <v>0.50143290958211773</v>
      </c>
      <c r="R80" s="116">
        <f>(1-VLOOKUP(R$6,'FMI - 2025 Loaded Scale'!$B$5:$DR$24,'Example Application - FMI'!$B80+2,FALSE))*Q80</f>
        <v>0.50168362603690875</v>
      </c>
      <c r="S80" s="116">
        <f>(1-VLOOKUP(S$6,'FMI - 2025 Loaded Scale'!$B$5:$DR$24,'Example Application - FMI'!$B80+2,FALSE))*R80</f>
        <v>0.50193446784992712</v>
      </c>
      <c r="T80" s="116">
        <f>(1-VLOOKUP(T$6,'FMI - 2025 Loaded Scale'!$B$5:$DR$24,'Example Application - FMI'!$B80+2,FALSE))*S80</f>
        <v>0.502285821977422</v>
      </c>
      <c r="U80" s="116">
        <f>(1-VLOOKUP(U$6,'FMI - 2025 Loaded Scale'!$B$5:$DR$24,'Example Application - FMI'!$B80+2,FALSE))*T80</f>
        <v>0.50273787921720159</v>
      </c>
      <c r="V80" s="116">
        <f>(1-VLOOKUP(V$6,'FMI - 2025 Loaded Scale'!$B$5:$DR$24,'Example Application - FMI'!$B80+2,FALSE))*U80</f>
        <v>0.50329089088434054</v>
      </c>
      <c r="W80" s="116">
        <f>(1-VLOOKUP(W$6,'FMI - 2025 Loaded Scale'!$B$5:$DR$24,'Example Application - FMI'!$B80+2,FALSE))*V80</f>
        <v>0.5039451690424902</v>
      </c>
      <c r="X80" s="116">
        <f>(1-VLOOKUP(X$6,'FMI - 2025 Loaded Scale'!$B$5:$DR$24,'Example Application - FMI'!$B80+2,FALSE))*W80</f>
        <v>0.5039451690424902</v>
      </c>
    </row>
    <row r="81" spans="1:24" x14ac:dyDescent="0.4">
      <c r="A81">
        <f t="shared" si="3"/>
        <v>73</v>
      </c>
      <c r="B81" s="18">
        <f t="shared" si="4"/>
        <v>112</v>
      </c>
      <c r="C81" s="116">
        <v>0.5</v>
      </c>
      <c r="D81" s="116">
        <f>+C81*(1-VLOOKUP($B81,'HMI - 2025 Scale'!$A$7:$C$127,2,FALSE))^10.5</f>
        <v>0.5</v>
      </c>
      <c r="E81" s="116">
        <f>(1-VLOOKUP(E$6,'FMI - 2025 Loaded Scale'!$B$5:$DR$24,'Example Application - FMI'!$B81+2,FALSE))*D81</f>
        <v>0.50070000000000003</v>
      </c>
      <c r="F81" s="116">
        <f>(1-VLOOKUP(F$6,'FMI - 2025 Loaded Scale'!$B$5:$DR$24,'Example Application - FMI'!$B81+2,FALSE))*E81</f>
        <v>0.50135091000000009</v>
      </c>
      <c r="G81" s="116">
        <f>(1-VLOOKUP(G$6,'FMI - 2025 Loaded Scale'!$B$5:$DR$24,'Example Application - FMI'!$B81+2,FALSE))*F81</f>
        <v>0.50195253109200011</v>
      </c>
      <c r="H81" s="116">
        <f>(1-VLOOKUP(H$6,'FMI - 2025 Loaded Scale'!$B$5:$DR$24,'Example Application - FMI'!$B81+2,FALSE))*G81</f>
        <v>0.50250467887620132</v>
      </c>
      <c r="I81" s="116">
        <f>(1-VLOOKUP(I$6,'FMI - 2025 Loaded Scale'!$B$5:$DR$24,'Example Application - FMI'!$B81+2,FALSE))*H81</f>
        <v>0.50300718355507745</v>
      </c>
      <c r="J81" s="116">
        <f>(1-VLOOKUP(J$6,'FMI - 2025 Loaded Scale'!$B$5:$DR$24,'Example Application - FMI'!$B81+2,FALSE))*I81</f>
        <v>0.50345989002027702</v>
      </c>
      <c r="K81" s="116">
        <f>(1-VLOOKUP(K$6,'FMI - 2025 Loaded Scale'!$B$5:$DR$24,'Example Application - FMI'!$B81+2,FALSE))*J81</f>
        <v>0.50386265793229323</v>
      </c>
      <c r="L81" s="116">
        <f>(1-VLOOKUP(L$6,'FMI - 2025 Loaded Scale'!$B$5:$DR$24,'Example Application - FMI'!$B81+2,FALSE))*K81</f>
        <v>0.50421536179284576</v>
      </c>
      <c r="M81" s="116">
        <f>(1-VLOOKUP(M$6,'FMI - 2025 Loaded Scale'!$B$5:$DR$24,'Example Application - FMI'!$B81+2,FALSE))*L81</f>
        <v>0.50451789100992139</v>
      </c>
      <c r="N81" s="116">
        <f>(1-VLOOKUP(N$6,'FMI - 2025 Loaded Scale'!$B$5:$DR$24,'Example Application - FMI'!$B81+2,FALSE))*M81</f>
        <v>0.50477014995542635</v>
      </c>
      <c r="O81" s="116">
        <f>(1-VLOOKUP(O$6,'FMI - 2025 Loaded Scale'!$B$5:$DR$24,'Example Application - FMI'!$B81+2,FALSE))*N81</f>
        <v>0.50502253503040406</v>
      </c>
      <c r="P81" s="116">
        <f>(1-VLOOKUP(P$6,'FMI - 2025 Loaded Scale'!$B$5:$DR$24,'Example Application - FMI'!$B81+2,FALSE))*O81</f>
        <v>0.50527504629791919</v>
      </c>
      <c r="Q81" s="116">
        <f>(1-VLOOKUP(Q$6,'FMI - 2025 Loaded Scale'!$B$5:$DR$24,'Example Application - FMI'!$B81+2,FALSE))*P81</f>
        <v>0.50552768382106816</v>
      </c>
      <c r="R81" s="116">
        <f>(1-VLOOKUP(R$6,'FMI - 2025 Loaded Scale'!$B$5:$DR$24,'Example Application - FMI'!$B81+2,FALSE))*Q81</f>
        <v>0.50578044766297869</v>
      </c>
      <c r="S81" s="116">
        <f>(1-VLOOKUP(S$6,'FMI - 2025 Loaded Scale'!$B$5:$DR$24,'Example Application - FMI'!$B81+2,FALSE))*R81</f>
        <v>0.50603333788681015</v>
      </c>
      <c r="T81" s="116">
        <f>(1-VLOOKUP(T$6,'FMI - 2025 Loaded Scale'!$B$5:$DR$24,'Example Application - FMI'!$B81+2,FALSE))*S81</f>
        <v>0.50638756122333084</v>
      </c>
      <c r="U81" s="116">
        <f>(1-VLOOKUP(U$6,'FMI - 2025 Loaded Scale'!$B$5:$DR$24,'Example Application - FMI'!$B81+2,FALSE))*T81</f>
        <v>0.50684331002843175</v>
      </c>
      <c r="V81" s="116">
        <f>(1-VLOOKUP(V$6,'FMI - 2025 Loaded Scale'!$B$5:$DR$24,'Example Application - FMI'!$B81+2,FALSE))*U81</f>
        <v>0.50740083766946309</v>
      </c>
      <c r="W81" s="116">
        <f>(1-VLOOKUP(W$6,'FMI - 2025 Loaded Scale'!$B$5:$DR$24,'Example Application - FMI'!$B81+2,FALSE))*V81</f>
        <v>0.50806045875843342</v>
      </c>
      <c r="X81" s="116">
        <f>(1-VLOOKUP(X$6,'FMI - 2025 Loaded Scale'!$B$5:$DR$24,'Example Application - FMI'!$B81+2,FALSE))*W81</f>
        <v>0.50806045875843342</v>
      </c>
    </row>
    <row r="82" spans="1:24" x14ac:dyDescent="0.4">
      <c r="A82">
        <f t="shared" si="3"/>
        <v>74</v>
      </c>
      <c r="B82" s="18">
        <f t="shared" si="4"/>
        <v>113</v>
      </c>
      <c r="C82" s="116">
        <v>0.5</v>
      </c>
      <c r="D82" s="116">
        <f>+C82*(1-VLOOKUP($B82,'HMI - 2025 Scale'!$A$7:$C$127,2,FALSE))^10.5</f>
        <v>0.5</v>
      </c>
      <c r="E82" s="116">
        <f>(1-VLOOKUP(E$6,'FMI - 2025 Loaded Scale'!$B$5:$DR$24,'Example Application - FMI'!$B82+2,FALSE))*D82</f>
        <v>0.50070000000000003</v>
      </c>
      <c r="F82" s="116">
        <f>(1-VLOOKUP(F$6,'FMI - 2025 Loaded Scale'!$B$5:$DR$24,'Example Application - FMI'!$B82+2,FALSE))*E82</f>
        <v>0.50135091000000009</v>
      </c>
      <c r="G82" s="116">
        <f>(1-VLOOKUP(G$6,'FMI - 2025 Loaded Scale'!$B$5:$DR$24,'Example Application - FMI'!$B82+2,FALSE))*F82</f>
        <v>0.50195253109200011</v>
      </c>
      <c r="H82" s="116">
        <f>(1-VLOOKUP(H$6,'FMI - 2025 Loaded Scale'!$B$5:$DR$24,'Example Application - FMI'!$B82+2,FALSE))*G82</f>
        <v>0.50250467887620132</v>
      </c>
      <c r="I82" s="116">
        <f>(1-VLOOKUP(I$6,'FMI - 2025 Loaded Scale'!$B$5:$DR$24,'Example Application - FMI'!$B82+2,FALSE))*H82</f>
        <v>0.50300718355507745</v>
      </c>
      <c r="J82" s="116">
        <f>(1-VLOOKUP(J$6,'FMI - 2025 Loaded Scale'!$B$5:$DR$24,'Example Application - FMI'!$B82+2,FALSE))*I82</f>
        <v>0.50345989002027702</v>
      </c>
      <c r="K82" s="116">
        <f>(1-VLOOKUP(K$6,'FMI - 2025 Loaded Scale'!$B$5:$DR$24,'Example Application - FMI'!$B82+2,FALSE))*J82</f>
        <v>0.50386265793229323</v>
      </c>
      <c r="L82" s="116">
        <f>(1-VLOOKUP(L$6,'FMI - 2025 Loaded Scale'!$B$5:$DR$24,'Example Application - FMI'!$B82+2,FALSE))*K82</f>
        <v>0.50421536179284576</v>
      </c>
      <c r="M82" s="116">
        <f>(1-VLOOKUP(M$6,'FMI - 2025 Loaded Scale'!$B$5:$DR$24,'Example Application - FMI'!$B82+2,FALSE))*L82</f>
        <v>0.50451789100992139</v>
      </c>
      <c r="N82" s="116">
        <f>(1-VLOOKUP(N$6,'FMI - 2025 Loaded Scale'!$B$5:$DR$24,'Example Application - FMI'!$B82+2,FALSE))*M82</f>
        <v>0.50477014995542635</v>
      </c>
      <c r="O82" s="116">
        <f>(1-VLOOKUP(O$6,'FMI - 2025 Loaded Scale'!$B$5:$DR$24,'Example Application - FMI'!$B82+2,FALSE))*N82</f>
        <v>0.50502253503040406</v>
      </c>
      <c r="P82" s="116">
        <f>(1-VLOOKUP(P$6,'FMI - 2025 Loaded Scale'!$B$5:$DR$24,'Example Application - FMI'!$B82+2,FALSE))*O82</f>
        <v>0.50527504629791919</v>
      </c>
      <c r="Q82" s="116">
        <f>(1-VLOOKUP(Q$6,'FMI - 2025 Loaded Scale'!$B$5:$DR$24,'Example Application - FMI'!$B82+2,FALSE))*P82</f>
        <v>0.50552768382106816</v>
      </c>
      <c r="R82" s="116">
        <f>(1-VLOOKUP(R$6,'FMI - 2025 Loaded Scale'!$B$5:$DR$24,'Example Application - FMI'!$B82+2,FALSE))*Q82</f>
        <v>0.50578044766297869</v>
      </c>
      <c r="S82" s="116">
        <f>(1-VLOOKUP(S$6,'FMI - 2025 Loaded Scale'!$B$5:$DR$24,'Example Application - FMI'!$B82+2,FALSE))*R82</f>
        <v>0.50603333788681015</v>
      </c>
      <c r="T82" s="116">
        <f>(1-VLOOKUP(T$6,'FMI - 2025 Loaded Scale'!$B$5:$DR$24,'Example Application - FMI'!$B82+2,FALSE))*S82</f>
        <v>0.50638756122333084</v>
      </c>
      <c r="U82" s="116">
        <f>(1-VLOOKUP(U$6,'FMI - 2025 Loaded Scale'!$B$5:$DR$24,'Example Application - FMI'!$B82+2,FALSE))*T82</f>
        <v>0.50684331002843175</v>
      </c>
      <c r="V82" s="116">
        <f>(1-VLOOKUP(V$6,'FMI - 2025 Loaded Scale'!$B$5:$DR$24,'Example Application - FMI'!$B82+2,FALSE))*U82</f>
        <v>0.50740083766946309</v>
      </c>
      <c r="W82" s="116">
        <f>(1-VLOOKUP(W$6,'FMI - 2025 Loaded Scale'!$B$5:$DR$24,'Example Application - FMI'!$B82+2,FALSE))*V82</f>
        <v>0.50806045875843342</v>
      </c>
      <c r="X82" s="116">
        <f>(1-VLOOKUP(X$6,'FMI - 2025 Loaded Scale'!$B$5:$DR$24,'Example Application - FMI'!$B82+2,FALSE))*W82</f>
        <v>0.50806045875843342</v>
      </c>
    </row>
    <row r="83" spans="1:24" x14ac:dyDescent="0.4">
      <c r="A83">
        <f t="shared" si="3"/>
        <v>75</v>
      </c>
      <c r="B83" s="18">
        <f t="shared" si="4"/>
        <v>114</v>
      </c>
      <c r="C83" s="116">
        <v>0.5</v>
      </c>
      <c r="D83" s="116">
        <f>+C83*(1-VLOOKUP($B83,'HMI - 2025 Scale'!$A$7:$C$127,2,FALSE))^10.5</f>
        <v>0.5</v>
      </c>
      <c r="E83" s="116">
        <f>(1-VLOOKUP(E$6,'FMI - 2025 Loaded Scale'!$B$5:$DR$24,'Example Application - FMI'!$B83+2,FALSE))*D83</f>
        <v>0.50070000000000003</v>
      </c>
      <c r="F83" s="116">
        <f>(1-VLOOKUP(F$6,'FMI - 2025 Loaded Scale'!$B$5:$DR$24,'Example Application - FMI'!$B83+2,FALSE))*E83</f>
        <v>0.50135091000000009</v>
      </c>
      <c r="G83" s="116">
        <f>(1-VLOOKUP(G$6,'FMI - 2025 Loaded Scale'!$B$5:$DR$24,'Example Application - FMI'!$B83+2,FALSE))*F83</f>
        <v>0.50195253109200011</v>
      </c>
      <c r="H83" s="116">
        <f>(1-VLOOKUP(H$6,'FMI - 2025 Loaded Scale'!$B$5:$DR$24,'Example Application - FMI'!$B83+2,FALSE))*G83</f>
        <v>0.50250467887620132</v>
      </c>
      <c r="I83" s="116">
        <f>(1-VLOOKUP(I$6,'FMI - 2025 Loaded Scale'!$B$5:$DR$24,'Example Application - FMI'!$B83+2,FALSE))*H83</f>
        <v>0.50300718355507745</v>
      </c>
      <c r="J83" s="116">
        <f>(1-VLOOKUP(J$6,'FMI - 2025 Loaded Scale'!$B$5:$DR$24,'Example Application - FMI'!$B83+2,FALSE))*I83</f>
        <v>0.50345989002027702</v>
      </c>
      <c r="K83" s="116">
        <f>(1-VLOOKUP(K$6,'FMI - 2025 Loaded Scale'!$B$5:$DR$24,'Example Application - FMI'!$B83+2,FALSE))*J83</f>
        <v>0.50386265793229323</v>
      </c>
      <c r="L83" s="116">
        <f>(1-VLOOKUP(L$6,'FMI - 2025 Loaded Scale'!$B$5:$DR$24,'Example Application - FMI'!$B83+2,FALSE))*K83</f>
        <v>0.50421536179284576</v>
      </c>
      <c r="M83" s="116">
        <f>(1-VLOOKUP(M$6,'FMI - 2025 Loaded Scale'!$B$5:$DR$24,'Example Application - FMI'!$B83+2,FALSE))*L83</f>
        <v>0.50451789100992139</v>
      </c>
      <c r="N83" s="116">
        <f>(1-VLOOKUP(N$6,'FMI - 2025 Loaded Scale'!$B$5:$DR$24,'Example Application - FMI'!$B83+2,FALSE))*M83</f>
        <v>0.50477014995542635</v>
      </c>
      <c r="O83" s="116">
        <f>(1-VLOOKUP(O$6,'FMI - 2025 Loaded Scale'!$B$5:$DR$24,'Example Application - FMI'!$B83+2,FALSE))*N83</f>
        <v>0.50502253503040406</v>
      </c>
      <c r="P83" s="116">
        <f>(1-VLOOKUP(P$6,'FMI - 2025 Loaded Scale'!$B$5:$DR$24,'Example Application - FMI'!$B83+2,FALSE))*O83</f>
        <v>0.50527504629791919</v>
      </c>
      <c r="Q83" s="116">
        <f>(1-VLOOKUP(Q$6,'FMI - 2025 Loaded Scale'!$B$5:$DR$24,'Example Application - FMI'!$B83+2,FALSE))*P83</f>
        <v>0.50552768382106816</v>
      </c>
      <c r="R83" s="116">
        <f>(1-VLOOKUP(R$6,'FMI - 2025 Loaded Scale'!$B$5:$DR$24,'Example Application - FMI'!$B83+2,FALSE))*Q83</f>
        <v>0.50578044766297869</v>
      </c>
      <c r="S83" s="116">
        <f>(1-VLOOKUP(S$6,'FMI - 2025 Loaded Scale'!$B$5:$DR$24,'Example Application - FMI'!$B83+2,FALSE))*R83</f>
        <v>0.50603333788681015</v>
      </c>
      <c r="T83" s="116">
        <f>(1-VLOOKUP(T$6,'FMI - 2025 Loaded Scale'!$B$5:$DR$24,'Example Application - FMI'!$B83+2,FALSE))*S83</f>
        <v>0.50638756122333084</v>
      </c>
      <c r="U83" s="116">
        <f>(1-VLOOKUP(U$6,'FMI - 2025 Loaded Scale'!$B$5:$DR$24,'Example Application - FMI'!$B83+2,FALSE))*T83</f>
        <v>0.50684331002843175</v>
      </c>
      <c r="V83" s="116">
        <f>(1-VLOOKUP(V$6,'FMI - 2025 Loaded Scale'!$B$5:$DR$24,'Example Application - FMI'!$B83+2,FALSE))*U83</f>
        <v>0.50740083766946309</v>
      </c>
      <c r="W83" s="116">
        <f>(1-VLOOKUP(W$6,'FMI - 2025 Loaded Scale'!$B$5:$DR$24,'Example Application - FMI'!$B83+2,FALSE))*V83</f>
        <v>0.50806045875843342</v>
      </c>
      <c r="X83" s="116">
        <f>(1-VLOOKUP(X$6,'FMI - 2025 Loaded Scale'!$B$5:$DR$24,'Example Application - FMI'!$B83+2,FALSE))*W83</f>
        <v>0.50806045875843342</v>
      </c>
    </row>
    <row r="84" spans="1:24" x14ac:dyDescent="0.4">
      <c r="A84">
        <f t="shared" si="3"/>
        <v>76</v>
      </c>
      <c r="B84" s="18">
        <f t="shared" si="4"/>
        <v>115</v>
      </c>
      <c r="C84" s="116">
        <v>0.5</v>
      </c>
      <c r="D84" s="116">
        <f>+C84*(1-VLOOKUP($B84,'HMI - 2025 Scale'!$A$7:$C$127,2,FALSE))^10.5</f>
        <v>0.5</v>
      </c>
      <c r="E84" s="116">
        <f>(1-VLOOKUP(E$6,'FMI - 2025 Loaded Scale'!$B$5:$DR$24,'Example Application - FMI'!$B84+2,FALSE))*D84</f>
        <v>0.50070000000000003</v>
      </c>
      <c r="F84" s="116">
        <f>(1-VLOOKUP(F$6,'FMI - 2025 Loaded Scale'!$B$5:$DR$24,'Example Application - FMI'!$B84+2,FALSE))*E84</f>
        <v>0.50135091000000009</v>
      </c>
      <c r="G84" s="116">
        <f>(1-VLOOKUP(G$6,'FMI - 2025 Loaded Scale'!$B$5:$DR$24,'Example Application - FMI'!$B84+2,FALSE))*F84</f>
        <v>0.50195253109200011</v>
      </c>
      <c r="H84" s="116">
        <f>(1-VLOOKUP(H$6,'FMI - 2025 Loaded Scale'!$B$5:$DR$24,'Example Application - FMI'!$B84+2,FALSE))*G84</f>
        <v>0.50250467887620132</v>
      </c>
      <c r="I84" s="116">
        <f>(1-VLOOKUP(I$6,'FMI - 2025 Loaded Scale'!$B$5:$DR$24,'Example Application - FMI'!$B84+2,FALSE))*H84</f>
        <v>0.50300718355507745</v>
      </c>
      <c r="J84" s="116">
        <f>(1-VLOOKUP(J$6,'FMI - 2025 Loaded Scale'!$B$5:$DR$24,'Example Application - FMI'!$B84+2,FALSE))*I84</f>
        <v>0.50345989002027702</v>
      </c>
      <c r="K84" s="116">
        <f>(1-VLOOKUP(K$6,'FMI - 2025 Loaded Scale'!$B$5:$DR$24,'Example Application - FMI'!$B84+2,FALSE))*J84</f>
        <v>0.50386265793229323</v>
      </c>
      <c r="L84" s="116">
        <f>(1-VLOOKUP(L$6,'FMI - 2025 Loaded Scale'!$B$5:$DR$24,'Example Application - FMI'!$B84+2,FALSE))*K84</f>
        <v>0.50421536179284576</v>
      </c>
      <c r="M84" s="116">
        <f>(1-VLOOKUP(M$6,'FMI - 2025 Loaded Scale'!$B$5:$DR$24,'Example Application - FMI'!$B84+2,FALSE))*L84</f>
        <v>0.50451789100992139</v>
      </c>
      <c r="N84" s="116">
        <f>(1-VLOOKUP(N$6,'FMI - 2025 Loaded Scale'!$B$5:$DR$24,'Example Application - FMI'!$B84+2,FALSE))*M84</f>
        <v>0.50477014995542635</v>
      </c>
      <c r="O84" s="116">
        <f>(1-VLOOKUP(O$6,'FMI - 2025 Loaded Scale'!$B$5:$DR$24,'Example Application - FMI'!$B84+2,FALSE))*N84</f>
        <v>0.50502253503040406</v>
      </c>
      <c r="P84" s="116">
        <f>(1-VLOOKUP(P$6,'FMI - 2025 Loaded Scale'!$B$5:$DR$24,'Example Application - FMI'!$B84+2,FALSE))*O84</f>
        <v>0.50527504629791919</v>
      </c>
      <c r="Q84" s="116">
        <f>(1-VLOOKUP(Q$6,'FMI - 2025 Loaded Scale'!$B$5:$DR$24,'Example Application - FMI'!$B84+2,FALSE))*P84</f>
        <v>0.50552768382106816</v>
      </c>
      <c r="R84" s="116">
        <f>(1-VLOOKUP(R$6,'FMI - 2025 Loaded Scale'!$B$5:$DR$24,'Example Application - FMI'!$B84+2,FALSE))*Q84</f>
        <v>0.50578044766297869</v>
      </c>
      <c r="S84" s="116">
        <f>(1-VLOOKUP(S$6,'FMI - 2025 Loaded Scale'!$B$5:$DR$24,'Example Application - FMI'!$B84+2,FALSE))*R84</f>
        <v>0.50603333788681015</v>
      </c>
      <c r="T84" s="116">
        <f>(1-VLOOKUP(T$6,'FMI - 2025 Loaded Scale'!$B$5:$DR$24,'Example Application - FMI'!$B84+2,FALSE))*S84</f>
        <v>0.50638756122333084</v>
      </c>
      <c r="U84" s="116">
        <f>(1-VLOOKUP(U$6,'FMI - 2025 Loaded Scale'!$B$5:$DR$24,'Example Application - FMI'!$B84+2,FALSE))*T84</f>
        <v>0.50684331002843175</v>
      </c>
      <c r="V84" s="116">
        <f>(1-VLOOKUP(V$6,'FMI - 2025 Loaded Scale'!$B$5:$DR$24,'Example Application - FMI'!$B84+2,FALSE))*U84</f>
        <v>0.50740083766946309</v>
      </c>
      <c r="W84" s="116">
        <f>(1-VLOOKUP(W$6,'FMI - 2025 Loaded Scale'!$B$5:$DR$24,'Example Application - FMI'!$B84+2,FALSE))*V84</f>
        <v>0.50806045875843342</v>
      </c>
      <c r="X84" s="116">
        <f>(1-VLOOKUP(X$6,'FMI - 2025 Loaded Scale'!$B$5:$DR$24,'Example Application - FMI'!$B84+2,FALSE))*W84</f>
        <v>0.50806045875843342</v>
      </c>
    </row>
    <row r="85" spans="1:24" x14ac:dyDescent="0.4">
      <c r="B85" s="18"/>
      <c r="C85" s="18"/>
      <c r="D85" s="74"/>
      <c r="E85" s="7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482A4-D8FC-448C-961A-14659F9C62BB}">
  <dimension ref="A1:F2"/>
  <sheetViews>
    <sheetView showGridLines="0" workbookViewId="0">
      <selection activeCell="V51" sqref="V51"/>
    </sheetView>
  </sheetViews>
  <sheetFormatPr defaultRowHeight="14.6" x14ac:dyDescent="0.4"/>
  <sheetData>
    <row r="1" spans="1:6" x14ac:dyDescent="0.4">
      <c r="A1" t="s">
        <v>10</v>
      </c>
      <c r="F1" s="82" t="s">
        <v>11</v>
      </c>
    </row>
    <row r="2" spans="1:6" x14ac:dyDescent="0.4">
      <c r="F2" s="82" t="s">
        <v>12</v>
      </c>
    </row>
  </sheetData>
  <hyperlinks>
    <hyperlink ref="F1" r:id="rId1" xr:uid="{A275ECA5-B189-4EAD-BAA0-ECDA3C5F2B55}"/>
    <hyperlink ref="F2" r:id="rId2" xr:uid="{01666921-6AB3-4CAC-B5ED-53B23996518A}"/>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0 p T 6 p L d 7 G m A A A A + Q A A A B I A H A B D b 2 5 m a W c v U G F j a 2 F n Z S 5 4 b W w g o h g A K K A U A A A A A A A A A A A A A A A A A A A A A A A A A A A A h Y + 9 D o I w G E V f h X S n f 0 S j 5 K M M r p K Y E I 1 r A x U a o R h a L O / m 4 C P 5 C p I o 6 u Z 4 T 8 5 w 7 u N 2 h 3 R s m + C q e q s 7 k y C G K Q q U K b p S m y p B g z u F K 5 Q K 2 M n i L C s V T L K x 8 W j L B N X O X W J C v P f Y R 7 j r K 8 I p Z e S Y b f O i V q 1 E H 1 n / l 0 N t r J O m U E j A 4 R U j O F 4 y v G B r j l l E G Z C Z Q 6 b N 1 + F T M q Z A f i B s h s Y N v R L K h P s c y D y B v G + I J 1 B L A w Q U A A I A C A C S b S l 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0 p T y i K R 7 g O A A A A E Q A A A B M A H A B G b 3 J t d W x h c y 9 T Z W N 0 a W 9 u M S 5 t I K I Y A C i g F A A A A A A A A A A A A A A A A A A A A A A A A A A A A C t O T S 7 J z M 9 T C I b Q h t Y A U E s B A i 0 A F A A C A A g A k m 0 p T 6 p L d 7 G m A A A A + Q A A A B I A A A A A A A A A A A A A A A A A A A A A A E N v b m Z p Z y 9 Q Y W N r Y W d l L n h t b F B L A Q I t A B Q A A g A I A J J t K U 8 P y u m r p A A A A O k A A A A T A A A A A A A A A A A A A A A A A P I A A A B b Q 2 9 u d G V u d F 9 U e X B l c 1 0 u e G 1 s U E s B A i 0 A F A A C A A g A k m 0 p T 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F 9 R e d 0 g G 1 H s H X l 6 1 Z 7 d F g A A A A A A g A A A A A A A 2 Y A A M A A A A A Q A A A A v e o R + y u + m O c Q Z T f 2 W B i 0 4 A A A A A A E g A A A o A A A A B A A A A B K 5 B x h M t X u g o M J Z v K 3 C L Y W U A A A A I w v p o n R m l U q L c Z J D o p 5 c / f / Z 4 D u v f r g g h t h H T C o y f q L U u b Y + x R o z E i o C E I Z b R 2 A 2 b q 0 B 8 c l v G B e j Y q s n E s Y J E + V s S o h G V M w 0 E y o 7 e v w A y + T F A A A A C o q A 2 E P i X 8 1 W s y p 8 Q U 5 J B 1 S u M Y + < / D a t a M a s h u p > 
</file>

<file path=customXml/itemProps1.xml><?xml version="1.0" encoding="utf-8"?>
<ds:datastoreItem xmlns:ds="http://schemas.openxmlformats.org/officeDocument/2006/customXml" ds:itemID="{DCFDD904-FC28-430E-8C7E-0887BBCEB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2025 HMI and FMI</vt:lpstr>
      <vt:lpstr>HMI - 2025 Scale</vt:lpstr>
      <vt:lpstr>HMI - Year over Year change</vt:lpstr>
      <vt:lpstr>FMI - 2025 Basic Scale</vt:lpstr>
      <vt:lpstr>FMI - 2025 Loaded Scale</vt:lpstr>
      <vt:lpstr>Example Application - HMI</vt:lpstr>
      <vt:lpstr>Example Application - FMI</vt:lpstr>
      <vt:lpstr>Reference - Age and Cal Yr MI</vt:lpstr>
    </vt:vector>
  </TitlesOfParts>
  <Company>LL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Purushotham, Marianne</cp:lastModifiedBy>
  <dcterms:created xsi:type="dcterms:W3CDTF">2013-12-20T03:29:13Z</dcterms:created>
  <dcterms:modified xsi:type="dcterms:W3CDTF">2025-09-09T15:55:44Z</dcterms:modified>
</cp:coreProperties>
</file>